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80 cm" sheetId="1" r:id="rId1"/>
    <sheet name="100 cm" sheetId="2" r:id="rId2"/>
    <sheet name="110 cm" sheetId="3" r:id="rId3"/>
    <sheet name="120 cm" sheetId="4" r:id="rId4"/>
    <sheet name="Sheet3" sheetId="5" r:id="rId5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P4" authorId="0">
      <text>
        <r>
          <rPr>
            <b/>
            <sz val="11"/>
            <rFont val="Tahoma"/>
            <family val="2"/>
          </rPr>
          <t>Arvutab ja ümardab normiaja</t>
        </r>
      </text>
    </comment>
    <comment ref="P5" authorId="0">
      <text>
        <r>
          <rPr>
            <b/>
            <sz val="11"/>
            <rFont val="Tahoma"/>
            <family val="2"/>
          </rPr>
          <t>2-kordne normiaeg</t>
        </r>
      </text>
    </comment>
    <comment ref="F9" authorId="0">
      <text>
        <r>
          <rPr>
            <b/>
            <sz val="11"/>
            <rFont val="Tahoma"/>
            <family val="2"/>
          </rPr>
          <t>Takistuste numbrid põhiparkuuris</t>
        </r>
      </text>
    </comment>
    <comment ref="Z9" authorId="0">
      <text>
        <r>
          <rPr>
            <b/>
            <sz val="11"/>
            <rFont val="Tahoma"/>
            <family val="2"/>
          </rPr>
          <t>Siia veergu märgitakse vajadusel ajakorrektuurid</t>
        </r>
      </text>
    </comment>
    <comment ref="AA9" authorId="0">
      <text>
        <r>
          <rPr>
            <b/>
            <sz val="11"/>
            <rFont val="Tahoma"/>
            <family val="2"/>
          </rPr>
          <t>Siin veerus normiaja ületamise eest saadud karistuspunktid</t>
        </r>
      </text>
    </comment>
    <comment ref="F10" authorId="0">
      <text>
        <r>
          <rPr>
            <b/>
            <sz val="9"/>
            <rFont val="Tahoma"/>
            <family val="2"/>
          </rPr>
          <t xml:space="preserve">Igal takistusel kaks katset, seega iga takistuse kohta kaks veergu. </t>
        </r>
      </text>
    </comment>
    <comment ref="AB10" authorId="0">
      <text>
        <r>
          <rPr>
            <b/>
            <sz val="11"/>
            <rFont val="Tahoma"/>
            <family val="2"/>
          </rPr>
          <t>Siin veerus võistleja distantsil saadud karistuspunktid kokku</t>
        </r>
      </text>
    </comment>
    <comment ref="AC10" authorId="0">
      <text>
        <r>
          <rPr>
            <b/>
            <sz val="11"/>
            <rFont val="Tahoma"/>
            <family val="2"/>
          </rPr>
          <t>Siin veerus on distantsi läbimisele kulunud aeg sekundites</t>
        </r>
      </text>
    </comment>
    <comment ref="F32" authorId="0">
      <text>
        <r>
          <rPr>
            <b/>
            <sz val="11"/>
            <rFont val="Tahoma"/>
            <family val="2"/>
          </rPr>
          <t>Puhtalt üle, võib kasutada - või 0</t>
        </r>
      </text>
    </comment>
    <comment ref="AA32" authorId="0">
      <text>
        <r>
          <rPr>
            <b/>
            <sz val="11"/>
            <rFont val="Tahoma"/>
            <family val="2"/>
          </rPr>
          <t>Arvutatakse ületatud normiaja eest karistuspunktid</t>
        </r>
      </text>
    </comment>
    <comment ref="AB32" authorId="0">
      <text>
        <r>
          <rPr>
            <b/>
            <sz val="11"/>
            <rFont val="Tahoma"/>
            <family val="2"/>
          </rPr>
          <t>Liidetakse kõik distantsil saadud karistuspunktid</t>
        </r>
      </text>
    </comment>
    <comment ref="F42" authorId="0">
      <text>
        <r>
          <rPr>
            <b/>
            <sz val="11"/>
            <rFont val="Tahoma"/>
            <family val="2"/>
          </rPr>
          <t>Tõrge mahaajamisega, 4 kp, lisatakse ajakorrektuur 6 sek</t>
        </r>
      </text>
    </comment>
    <comment ref="G42" authorId="0">
      <text>
        <r>
          <rPr>
            <b/>
            <sz val="11"/>
            <rFont val="Tahoma"/>
            <family val="2"/>
          </rPr>
          <t>Teisel katsel puhtalt üle</t>
        </r>
      </text>
    </comment>
    <comment ref="AC42" authorId="0">
      <text>
        <r>
          <rPr>
            <b/>
            <sz val="11"/>
            <rFont val="Tahoma"/>
            <family val="2"/>
          </rPr>
          <t xml:space="preserve">Aeg koos ajakorrektuuriga. Antud juhul ei liida automaatselt, vaid on käsitsi lisatud. </t>
        </r>
      </text>
    </comment>
    <comment ref="X43" authorId="0">
      <text>
        <r>
          <rPr>
            <b/>
            <sz val="11"/>
            <rFont val="Tahoma"/>
            <family val="2"/>
          </rPr>
          <t>Tõrge esimesel katsel</t>
        </r>
      </text>
    </comment>
    <comment ref="Y43" authorId="0">
      <text>
        <r>
          <rPr>
            <b/>
            <sz val="11"/>
            <rFont val="Tahoma"/>
            <family val="2"/>
          </rPr>
          <t>Tõrge ka teisel katsel, välja langemine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R4" authorId="0">
      <text>
        <r>
          <rPr>
            <b/>
            <sz val="11"/>
            <rFont val="Tahoma"/>
            <family val="2"/>
          </rPr>
          <t>Arvutab ja ümardab normiaja</t>
        </r>
      </text>
    </comment>
    <comment ref="R5" authorId="0">
      <text>
        <r>
          <rPr>
            <b/>
            <sz val="11"/>
            <rFont val="Tahoma"/>
            <family val="2"/>
          </rPr>
          <t>2-kordne normiaeg</t>
        </r>
      </text>
    </comment>
    <comment ref="F9" authorId="0">
      <text>
        <r>
          <rPr>
            <b/>
            <sz val="11"/>
            <rFont val="Tahoma"/>
            <family val="2"/>
          </rPr>
          <t>Takistuste numbrid põhiparkuuris</t>
        </r>
      </text>
    </comment>
    <comment ref="AD9" authorId="0">
      <text>
        <r>
          <rPr>
            <b/>
            <sz val="11"/>
            <rFont val="Tahoma"/>
            <family val="2"/>
          </rPr>
          <t>Siia veergu märgitakse vajadusel ajakorrektuurid</t>
        </r>
      </text>
    </comment>
    <comment ref="AE9" authorId="0">
      <text>
        <r>
          <rPr>
            <b/>
            <sz val="11"/>
            <rFont val="Tahoma"/>
            <family val="2"/>
          </rPr>
          <t>Siin veerus normiaja ületamise eest saadud karistuspunktid</t>
        </r>
      </text>
    </comment>
    <comment ref="F10" authorId="0">
      <text>
        <r>
          <rPr>
            <b/>
            <sz val="9"/>
            <rFont val="Tahoma"/>
            <family val="2"/>
          </rPr>
          <t xml:space="preserve">Igal takistusel kaks katset, seega iga takistuse kohta kaks veergu. </t>
        </r>
      </text>
    </comment>
    <comment ref="AF10" authorId="0">
      <text>
        <r>
          <rPr>
            <b/>
            <sz val="11"/>
            <rFont val="Tahoma"/>
            <family val="2"/>
          </rPr>
          <t>Siin veerus võistleja distantsil saadud karistuspunktid kokku</t>
        </r>
      </text>
    </comment>
    <comment ref="AG10" authorId="0">
      <text>
        <r>
          <rPr>
            <b/>
            <sz val="11"/>
            <rFont val="Tahoma"/>
            <family val="2"/>
          </rPr>
          <t>Siin veerus on distantsi läbimisele kulunud aeg sekundites</t>
        </r>
      </text>
    </comment>
    <comment ref="AB37" authorId="0">
      <text>
        <r>
          <rPr>
            <b/>
            <sz val="11"/>
            <rFont val="Tahoma"/>
            <family val="2"/>
          </rPr>
          <t>Tõrge esimesel katsel</t>
        </r>
      </text>
    </comment>
    <comment ref="AC37" authorId="0">
      <text>
        <r>
          <rPr>
            <b/>
            <sz val="11"/>
            <rFont val="Tahoma"/>
            <family val="2"/>
          </rPr>
          <t>Tõrge ka teisel katsel, välja langemine</t>
        </r>
      </text>
    </comment>
    <comment ref="F40" authorId="0">
      <text>
        <r>
          <rPr>
            <b/>
            <sz val="11"/>
            <rFont val="Tahoma"/>
            <family val="2"/>
          </rPr>
          <t>Puhtalt üle, võib kasutada - või 0</t>
        </r>
      </text>
    </comment>
    <comment ref="L40" authorId="0">
      <text>
        <r>
          <rPr>
            <b/>
            <sz val="11"/>
            <rFont val="Tahoma"/>
            <family val="2"/>
          </rPr>
          <t>Tõrge esimesel katsel, 4 kp.</t>
        </r>
      </text>
    </comment>
    <comment ref="M40" authorId="0">
      <text>
        <r>
          <rPr>
            <b/>
            <sz val="11"/>
            <rFont val="Tahoma"/>
            <family val="2"/>
          </rPr>
          <t>Teisel katsel mahaajamine 4 kp.</t>
        </r>
      </text>
    </comment>
    <comment ref="AE40" authorId="0">
      <text>
        <r>
          <rPr>
            <b/>
            <sz val="11"/>
            <rFont val="Tahoma"/>
            <family val="2"/>
          </rPr>
          <t>Arvutatakse ületatud normiaja eest karistuspunktid</t>
        </r>
      </text>
    </comment>
    <comment ref="AF40" authorId="0">
      <text>
        <r>
          <rPr>
            <b/>
            <sz val="11"/>
            <rFont val="Tahoma"/>
            <family val="2"/>
          </rPr>
          <t>Liidetakse kõik distantsil saadud karistuspunktid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R4" authorId="0">
      <text>
        <r>
          <rPr>
            <b/>
            <sz val="11"/>
            <rFont val="Tahoma"/>
            <family val="2"/>
          </rPr>
          <t>Arvutab ja ümardab normiaja</t>
        </r>
      </text>
    </comment>
    <comment ref="R5" authorId="0">
      <text>
        <r>
          <rPr>
            <b/>
            <sz val="11"/>
            <rFont val="Tahoma"/>
            <family val="2"/>
          </rPr>
          <t>2-kordne normiaeg</t>
        </r>
      </text>
    </comment>
    <comment ref="F9" authorId="0">
      <text>
        <r>
          <rPr>
            <b/>
            <sz val="11"/>
            <rFont val="Tahoma"/>
            <family val="2"/>
          </rPr>
          <t>Takistuste numbrid põhiparkuuris</t>
        </r>
      </text>
    </comment>
    <comment ref="AD9" authorId="0">
      <text>
        <r>
          <rPr>
            <b/>
            <sz val="11"/>
            <rFont val="Tahoma"/>
            <family val="2"/>
          </rPr>
          <t>Siia veergu märgitakse vajadusel ajakorrektuurid</t>
        </r>
      </text>
    </comment>
    <comment ref="AE9" authorId="0">
      <text>
        <r>
          <rPr>
            <b/>
            <sz val="11"/>
            <rFont val="Tahoma"/>
            <family val="2"/>
          </rPr>
          <t>Siin veerus normiaja ületamise eest saadud karistuspunktid</t>
        </r>
      </text>
    </comment>
    <comment ref="F10" authorId="0">
      <text>
        <r>
          <rPr>
            <b/>
            <sz val="9"/>
            <rFont val="Tahoma"/>
            <family val="2"/>
          </rPr>
          <t xml:space="preserve">Igal takistusel kaks katset, seega iga takistuse kohta kaks veergu. </t>
        </r>
      </text>
    </comment>
    <comment ref="AF10" authorId="0">
      <text>
        <r>
          <rPr>
            <b/>
            <sz val="11"/>
            <rFont val="Tahoma"/>
            <family val="2"/>
          </rPr>
          <t>Siin veerus võistleja distantsil saadud karistuspunktid kokku</t>
        </r>
      </text>
    </comment>
    <comment ref="AG10" authorId="0">
      <text>
        <r>
          <rPr>
            <b/>
            <sz val="11"/>
            <rFont val="Tahoma"/>
            <family val="2"/>
          </rPr>
          <t>Siin veerus on distantsi läbimisele kulunud aeg sekundites</t>
        </r>
      </text>
    </comment>
    <comment ref="AE43" authorId="0">
      <text>
        <r>
          <rPr>
            <b/>
            <sz val="11"/>
            <rFont val="Tahoma"/>
            <family val="2"/>
          </rPr>
          <t>Arvutatakse ületatud normiaja eest karistuspunktid</t>
        </r>
      </text>
    </comment>
    <comment ref="AF43" authorId="0">
      <text>
        <r>
          <rPr>
            <b/>
            <sz val="11"/>
            <rFont val="Tahoma"/>
            <family val="2"/>
          </rPr>
          <t>Liidetakse kõik distantsil saadud karistuspunktid</t>
        </r>
      </text>
    </comment>
    <comment ref="AG34" authorId="0">
      <text>
        <r>
          <rPr>
            <b/>
            <sz val="11"/>
            <rFont val="Tahoma"/>
            <family val="2"/>
          </rPr>
          <t xml:space="preserve">Aeg koos ajakorrektuuriga. Antud juhul ei liida automaatselt, vaid on käsitsi lisatud. </t>
        </r>
      </text>
    </comment>
    <comment ref="AB27" authorId="0">
      <text>
        <r>
          <rPr>
            <b/>
            <sz val="11"/>
            <rFont val="Tahoma"/>
            <family val="2"/>
          </rPr>
          <t>Tõrge esimesel katsel</t>
        </r>
      </text>
    </comment>
    <comment ref="AC27" authorId="0">
      <text>
        <r>
          <rPr>
            <b/>
            <sz val="11"/>
            <rFont val="Tahoma"/>
            <family val="2"/>
          </rPr>
          <t>Tõrge ka teisel katsel, välja langemine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R4" authorId="0">
      <text>
        <r>
          <rPr>
            <b/>
            <sz val="11"/>
            <rFont val="Tahoma"/>
            <family val="2"/>
          </rPr>
          <t>Arvutab ja ümardab normiaja</t>
        </r>
      </text>
    </comment>
    <comment ref="AO4" authorId="0">
      <text>
        <r>
          <rPr>
            <b/>
            <sz val="11"/>
            <rFont val="Tahoma"/>
            <family val="2"/>
          </rPr>
          <t>Arvutab ja ümardab normiaja</t>
        </r>
      </text>
    </comment>
    <comment ref="R5" authorId="0">
      <text>
        <r>
          <rPr>
            <b/>
            <sz val="11"/>
            <rFont val="Tahoma"/>
            <family val="2"/>
          </rPr>
          <t>2-kordne normiaeg</t>
        </r>
      </text>
    </comment>
    <comment ref="AO5" authorId="0">
      <text>
        <r>
          <rPr>
            <b/>
            <sz val="11"/>
            <rFont val="Tahoma"/>
            <family val="2"/>
          </rPr>
          <t>2-kordne normiaeg</t>
        </r>
      </text>
    </comment>
    <comment ref="AZ7" authorId="0">
      <text>
        <r>
          <rPr>
            <b/>
            <sz val="9"/>
            <rFont val="Tahoma"/>
            <family val="2"/>
          </rPr>
          <t>vajalik mitmepäevase võistluse korral kui võistlusalad toimuvad erinevatel päevadel</t>
        </r>
      </text>
    </comment>
    <comment ref="F9" authorId="0">
      <text>
        <r>
          <rPr>
            <b/>
            <sz val="11"/>
            <rFont val="Tahoma"/>
            <family val="2"/>
          </rPr>
          <t>Takistuste numbrid põhiparkuuris</t>
        </r>
      </text>
    </comment>
    <comment ref="AD9" authorId="0">
      <text>
        <r>
          <rPr>
            <b/>
            <sz val="11"/>
            <rFont val="Tahoma"/>
            <family val="2"/>
          </rPr>
          <t>Siia veergu märgitakse vajadusel ajakorrektuurid</t>
        </r>
      </text>
    </comment>
    <comment ref="AE9" authorId="0">
      <text>
        <r>
          <rPr>
            <b/>
            <sz val="11"/>
            <rFont val="Tahoma"/>
            <family val="2"/>
          </rPr>
          <t>Siin veerus normiaja ületamise eest saadud karistuspunktid</t>
        </r>
      </text>
    </comment>
    <comment ref="AI9" authorId="0">
      <text>
        <r>
          <rPr>
            <b/>
            <sz val="11"/>
            <rFont val="Tahoma"/>
            <family val="2"/>
          </rPr>
          <t>Takistuste numbrid ümberhüpetel</t>
        </r>
      </text>
    </comment>
    <comment ref="AW9" authorId="0">
      <text>
        <r>
          <rPr>
            <b/>
            <sz val="11"/>
            <rFont val="Tahoma"/>
            <family val="2"/>
          </rPr>
          <t>Siia veergu märgitakse vajadusel ajakorrektuurid</t>
        </r>
      </text>
    </comment>
    <comment ref="AX9" authorId="0">
      <text>
        <r>
          <rPr>
            <b/>
            <sz val="11"/>
            <rFont val="Tahoma"/>
            <family val="2"/>
          </rPr>
          <t>Siin veerus normiaja ületamise eest saadud karistuspunktid</t>
        </r>
      </text>
    </comment>
    <comment ref="F10" authorId="0">
      <text>
        <r>
          <rPr>
            <b/>
            <sz val="9"/>
            <rFont val="Tahoma"/>
            <family val="2"/>
          </rPr>
          <t xml:space="preserve">Igal takistusel kaks katset, seega iga takistuse kohta kaks veergu. </t>
        </r>
      </text>
    </comment>
    <comment ref="AF10" authorId="0">
      <text>
        <r>
          <rPr>
            <b/>
            <sz val="11"/>
            <rFont val="Tahoma"/>
            <family val="2"/>
          </rPr>
          <t>Siin veerus võistleja distantsil saadud karistuspunktid kokku</t>
        </r>
      </text>
    </comment>
    <comment ref="AG10" authorId="0">
      <text>
        <r>
          <rPr>
            <b/>
            <sz val="11"/>
            <rFont val="Tahoma"/>
            <family val="2"/>
          </rPr>
          <t>Siin veerus on distantsi läbimisele kulunud aeg sekundites</t>
        </r>
      </text>
    </comment>
    <comment ref="AY10" authorId="0">
      <text>
        <r>
          <rPr>
            <b/>
            <sz val="11"/>
            <rFont val="Tahoma"/>
            <family val="2"/>
          </rPr>
          <t>Siin veerus võistleja üh. distantsil saadud karistuspunktid kokku</t>
        </r>
      </text>
    </comment>
    <comment ref="AZ10" authorId="0">
      <text>
        <r>
          <rPr>
            <b/>
            <sz val="11"/>
            <rFont val="Tahoma"/>
            <family val="2"/>
          </rPr>
          <t>Siin veerus on distantsi läbimisele kulunud aeg sekundites</t>
        </r>
      </text>
    </comment>
    <comment ref="F18" authorId="0">
      <text>
        <r>
          <rPr>
            <b/>
            <sz val="11"/>
            <rFont val="Tahoma"/>
            <family val="2"/>
          </rPr>
          <t>Tõrge mahaajamisega, 4 kp, lisatakse ajakorrektuur 6 sek</t>
        </r>
      </text>
    </comment>
    <comment ref="G18" authorId="0">
      <text>
        <r>
          <rPr>
            <b/>
            <sz val="11"/>
            <rFont val="Tahoma"/>
            <family val="2"/>
          </rPr>
          <t>Teisel katsel puhtalt üle</t>
        </r>
      </text>
    </comment>
    <comment ref="AG18" authorId="0">
      <text>
        <r>
          <rPr>
            <b/>
            <sz val="11"/>
            <rFont val="Tahoma"/>
            <family val="2"/>
          </rPr>
          <t xml:space="preserve">Aeg koos ajakorrektuuriga. Antud juhul ei liida automaatselt, vaid on käsitsi lisatud. </t>
        </r>
      </text>
    </comment>
    <comment ref="AB29" authorId="0">
      <text>
        <r>
          <rPr>
            <b/>
            <sz val="11"/>
            <rFont val="Tahoma"/>
            <family val="2"/>
          </rPr>
          <t>Tõrge esimesel katsel</t>
        </r>
      </text>
    </comment>
    <comment ref="AC29" authorId="0">
      <text>
        <r>
          <rPr>
            <b/>
            <sz val="11"/>
            <rFont val="Tahoma"/>
            <family val="2"/>
          </rPr>
          <t>Tõrge ka teisel katsel, välja langemine</t>
        </r>
      </text>
    </comment>
  </commentList>
</comments>
</file>

<file path=xl/sharedStrings.xml><?xml version="1.0" encoding="utf-8"?>
<sst xmlns="http://schemas.openxmlformats.org/spreadsheetml/2006/main" count="492" uniqueCount="192">
  <si>
    <t>Distants:</t>
  </si>
  <si>
    <t>m</t>
  </si>
  <si>
    <t>Kiirus:</t>
  </si>
  <si>
    <t>m/min</t>
  </si>
  <si>
    <t>Normiaeg:</t>
  </si>
  <si>
    <t>sek</t>
  </si>
  <si>
    <t>Piiraeg:</t>
  </si>
  <si>
    <t>TULEMUSED</t>
  </si>
  <si>
    <t>Koht</t>
  </si>
  <si>
    <r>
      <t xml:space="preserve">Võistleja                                                                                                       </t>
    </r>
    <r>
      <rPr>
        <sz val="8"/>
        <rFont val="Arial"/>
        <family val="2"/>
      </rPr>
      <t>Klubi</t>
    </r>
  </si>
  <si>
    <r>
      <t xml:space="preserve">Hobune                                                                                                 </t>
    </r>
    <r>
      <rPr>
        <sz val="8"/>
        <rFont val="Arial"/>
        <family val="2"/>
      </rPr>
      <t xml:space="preserve"> sünniaasta/sugu/tõug/isa/sünnimaa/omanik</t>
    </r>
  </si>
  <si>
    <t>Stardi nr.</t>
  </si>
  <si>
    <t>T A K I S T U S E D</t>
  </si>
  <si>
    <t>Ajakor-rektuur</t>
  </si>
  <si>
    <t>Kp. aja eest</t>
  </si>
  <si>
    <t>Auhinna-raha</t>
  </si>
  <si>
    <t>Kp.</t>
  </si>
  <si>
    <t>Aeg</t>
  </si>
  <si>
    <t>Tori Karikasarja II etapp</t>
  </si>
  <si>
    <t>Pärna talu, Tartumaa, 14.07.2012</t>
  </si>
  <si>
    <r>
      <t xml:space="preserve">Riin Ingre Saare
</t>
    </r>
    <r>
      <rPr>
        <sz val="9"/>
        <rFont val="Arial"/>
        <family val="2"/>
      </rPr>
      <t>Vändra RSK</t>
    </r>
  </si>
  <si>
    <r>
      <rPr>
        <b/>
        <sz val="9"/>
        <rFont val="Arial"/>
        <family val="2"/>
      </rPr>
      <t>Anetta Vanessa Järg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RSK</t>
    </r>
  </si>
  <si>
    <r>
      <rPr>
        <b/>
        <sz val="9"/>
        <rFont val="Arial"/>
        <family val="2"/>
      </rPr>
      <t>Liana Sigina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</t>
    </r>
    <r>
      <rPr>
        <sz val="8"/>
        <rFont val="Arial"/>
        <family val="2"/>
      </rPr>
      <t>SK</t>
    </r>
  </si>
  <si>
    <t>Arvestus</t>
  </si>
  <si>
    <t>T</t>
  </si>
  <si>
    <r>
      <t xml:space="preserve">Helge Likker
</t>
    </r>
    <r>
      <rPr>
        <sz val="9"/>
        <rFont val="Arial"/>
        <family val="2"/>
      </rPr>
      <t>Vändra RSK</t>
    </r>
  </si>
  <si>
    <r>
      <rPr>
        <b/>
        <sz val="9"/>
        <rFont val="Arial"/>
        <family val="2"/>
      </rPr>
      <t>Charmilly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2004/M/ESH/Cadillac xx/Piper cup/EST/Helge Likker</t>
    </r>
  </si>
  <si>
    <r>
      <rPr>
        <b/>
        <sz val="9"/>
        <rFont val="Arial"/>
        <family val="2"/>
      </rPr>
      <t>Jorine Pilkes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Viljandimaa RSK</t>
    </r>
  </si>
  <si>
    <r>
      <rPr>
        <b/>
        <sz val="9"/>
        <rFont val="Arial"/>
        <family val="2"/>
      </rPr>
      <t>Quattro ex Zonder Z Quattro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2008/ruun/ESH/Zento/Rosier/EST/H.Pilkes</t>
    </r>
  </si>
  <si>
    <r>
      <rPr>
        <b/>
        <sz val="9"/>
        <rFont val="Arial"/>
        <family val="2"/>
      </rPr>
      <t>Kert Joandi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Tondi RSK</t>
    </r>
  </si>
  <si>
    <r>
      <rPr>
        <b/>
        <sz val="9"/>
        <rFont val="Arial"/>
        <family val="2"/>
      </rPr>
      <t>Halikarnassos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 xml:space="preserve">2003/R/Tori/Hermelin/Vodevil/EST/Ede Eerits </t>
    </r>
  </si>
  <si>
    <r>
      <rPr>
        <b/>
        <sz val="9"/>
        <rFont val="Arial"/>
        <family val="2"/>
      </rPr>
      <t>Kadri Eboldt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RSK Ruttar</t>
    </r>
  </si>
  <si>
    <r>
      <rPr>
        <b/>
        <sz val="9"/>
        <rFont val="Arial"/>
        <family val="2"/>
      </rPr>
      <t>Fix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2007/R/TRAK/Prohvet/Ettur/EST/Vallo Mõtt</t>
    </r>
  </si>
  <si>
    <r>
      <rPr>
        <b/>
        <sz val="9"/>
        <rFont val="Arial"/>
        <family val="2"/>
      </rPr>
      <t>Ele Prans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</t>
    </r>
    <r>
      <rPr>
        <sz val="8"/>
        <rFont val="Arial"/>
        <family val="2"/>
      </rPr>
      <t>SK</t>
    </r>
  </si>
  <si>
    <r>
      <rPr>
        <b/>
        <sz val="9"/>
        <rFont val="Arial"/>
        <family val="2"/>
      </rPr>
      <t>Perikles*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2004/r/Poedinok/Diskor/tori/EST/H.Kald</t>
    </r>
  </si>
  <si>
    <r>
      <rPr>
        <b/>
        <sz val="9"/>
        <rFont val="Arial"/>
        <family val="2"/>
      </rPr>
      <t>Helene Marie Rägo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Lmrk</t>
    </r>
  </si>
  <si>
    <r>
      <rPr>
        <b/>
        <sz val="9"/>
        <rFont val="Arial"/>
        <family val="2"/>
      </rPr>
      <t>Madeira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2006/M/Trak/Fazon**/Milenna/EST/Urmas Rägo</t>
    </r>
  </si>
  <si>
    <r>
      <rPr>
        <b/>
        <sz val="9"/>
        <rFont val="Arial"/>
        <family val="2"/>
      </rPr>
      <t>Pamela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2005/m/Poedinok/Hüpik/tori/EST/H.Kald</t>
    </r>
  </si>
  <si>
    <r>
      <rPr>
        <b/>
        <sz val="9"/>
        <rFont val="Arial"/>
        <family val="2"/>
      </rPr>
      <t>Angelika Pitman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RSK</t>
    </r>
  </si>
  <si>
    <r>
      <rPr>
        <b/>
        <sz val="9"/>
        <rFont val="Arial"/>
        <family val="2"/>
      </rPr>
      <t>Preeria*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1999/m/Poedinok/Hüpik/tori/EST/H.Kald</t>
    </r>
  </si>
  <si>
    <r>
      <rPr>
        <b/>
        <sz val="9"/>
        <rFont val="Arial"/>
        <family val="2"/>
      </rPr>
      <t>Carmen Kaas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Vändra RSK</t>
    </r>
  </si>
  <si>
    <r>
      <rPr>
        <b/>
        <sz val="9"/>
        <rFont val="Arial"/>
        <family val="2"/>
      </rPr>
      <t>Calais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2005/R/tori/Casanova/bellekt/EST/TiitTalve</t>
    </r>
  </si>
  <si>
    <r>
      <rPr>
        <b/>
        <sz val="9"/>
        <rFont val="Arial"/>
        <family val="2"/>
      </rPr>
      <t>Katrin Pruul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</t>
    </r>
    <r>
      <rPr>
        <sz val="8"/>
        <rFont val="Arial"/>
        <family val="2"/>
      </rPr>
      <t>SK</t>
    </r>
  </si>
  <si>
    <r>
      <rPr>
        <b/>
        <sz val="9"/>
        <rFont val="Arial"/>
        <family val="2"/>
      </rPr>
      <t>Louis*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2006/r/Lakmus/Poedinok/tori/EST/H.Kald</t>
    </r>
  </si>
  <si>
    <r>
      <rPr>
        <b/>
        <sz val="9"/>
        <rFont val="Arial"/>
        <family val="2"/>
      </rPr>
      <t>Genely Mänd*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Nõo Ratsaklubi</t>
    </r>
  </si>
  <si>
    <r>
      <rPr>
        <b/>
        <sz val="9"/>
        <rFont val="Arial"/>
        <family val="2"/>
      </rPr>
      <t>Tessica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2000/M/KWPN/Krack C/Purioso/NDL/Ecu Tallid OÜ</t>
    </r>
  </si>
  <si>
    <r>
      <rPr>
        <b/>
        <sz val="9"/>
        <rFont val="Arial"/>
        <family val="2"/>
      </rPr>
      <t>Kairi Dräbtsinskaja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Viljandimaa RSK</t>
    </r>
  </si>
  <si>
    <r>
      <rPr>
        <b/>
        <sz val="9"/>
        <rFont val="Arial"/>
        <family val="2"/>
      </rPr>
      <t>Cornelius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2006/T/Trak/Palladium/Ves/Est/J.Uibopuu</t>
    </r>
  </si>
  <si>
    <r>
      <rPr>
        <b/>
        <sz val="9"/>
        <rFont val="Arial"/>
        <family val="2"/>
      </rPr>
      <t xml:space="preserve">Kert Joandi
</t>
    </r>
    <r>
      <rPr>
        <sz val="9"/>
        <rFont val="Arial"/>
        <family val="2"/>
      </rPr>
      <t>Tondi RSK</t>
    </r>
  </si>
  <si>
    <r>
      <rPr>
        <b/>
        <sz val="9"/>
        <rFont val="Arial"/>
        <family val="2"/>
      </rPr>
      <t>Twix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 xml:space="preserve">1998/R/Tori/Terminaator/Vugat/EST/Pille Kurm </t>
    </r>
  </si>
  <si>
    <r>
      <rPr>
        <b/>
        <sz val="9"/>
        <rFont val="Arial"/>
        <family val="2"/>
      </rPr>
      <t>Reet Evardson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RSK Ruttar</t>
    </r>
  </si>
  <si>
    <r>
      <rPr>
        <b/>
        <sz val="9"/>
        <rFont val="Arial"/>
        <family val="2"/>
      </rPr>
      <t xml:space="preserve">Cassandra* 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2000/</t>
    </r>
    <r>
      <rPr>
        <sz val="8"/>
        <rFont val="Arial"/>
        <family val="2"/>
      </rPr>
      <t xml:space="preserve">Casaonva/ Sartag xx/Tori/M. Männa </t>
    </r>
  </si>
  <si>
    <r>
      <rPr>
        <b/>
        <sz val="9"/>
        <rFont val="Arial"/>
        <family val="2"/>
      </rPr>
      <t xml:space="preserve">Rebeka Luhaste
</t>
    </r>
    <r>
      <rPr>
        <sz val="9"/>
        <rFont val="Arial"/>
        <family val="2"/>
      </rPr>
      <t>Viljandimaa RSK</t>
    </r>
  </si>
  <si>
    <r>
      <rPr>
        <b/>
        <sz val="9"/>
        <rFont val="Arial"/>
        <family val="2"/>
      </rPr>
      <t>Two-Step*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2007/R/ESH/Terror/Porman/EST/OÜ Rannaküla Tall</t>
    </r>
  </si>
  <si>
    <t>Parkuur nr 3</t>
  </si>
  <si>
    <r>
      <t>110 cm,</t>
    </r>
    <r>
      <rPr>
        <sz val="10"/>
        <rFont val="Arial"/>
        <family val="2"/>
      </rPr>
      <t xml:space="preserve"> artikkel 238.2.1</t>
    </r>
    <r>
      <rPr>
        <sz val="10"/>
        <rFont val="Arial"/>
        <family val="2"/>
      </rPr>
      <t>,  avatud kõigile, eriauhinnad tori tõugu hobustele</t>
    </r>
  </si>
  <si>
    <r>
      <t xml:space="preserve">Rebeka Luhaste
</t>
    </r>
    <r>
      <rPr>
        <sz val="9"/>
        <rFont val="Arial"/>
        <family val="2"/>
      </rPr>
      <t>Viljandimaa RSK</t>
    </r>
  </si>
  <si>
    <r>
      <rPr>
        <b/>
        <sz val="9"/>
        <rFont val="Arial"/>
        <family val="2"/>
      </rPr>
      <t>Birgit Kerna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RSK</t>
    </r>
  </si>
  <si>
    <r>
      <rPr>
        <b/>
        <sz val="9"/>
        <rFont val="Arial"/>
        <family val="2"/>
      </rPr>
      <t>Picodellas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2006/r/Pilger/Hüpik/tori/EST/H.Kald</t>
    </r>
  </si>
  <si>
    <r>
      <rPr>
        <b/>
        <sz val="9"/>
        <rFont val="Arial"/>
        <family val="2"/>
      </rPr>
      <t>Gea Kiudorf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RSK</t>
    </r>
  </si>
  <si>
    <r>
      <rPr>
        <b/>
        <sz val="9"/>
        <rFont val="Arial"/>
        <family val="2"/>
      </rPr>
      <t>Heera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2005/m/Hapollon/Poedinok/tori/EST/H.Kald</t>
    </r>
  </si>
  <si>
    <r>
      <rPr>
        <b/>
        <sz val="9"/>
        <rFont val="Arial"/>
        <family val="2"/>
      </rPr>
      <t>Annika Veerpalu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Pärnum</t>
    </r>
    <r>
      <rPr>
        <sz val="8"/>
        <rFont val="Arial"/>
        <family val="2"/>
      </rPr>
      <t>aa RSK</t>
    </r>
  </si>
  <si>
    <r>
      <rPr>
        <b/>
        <sz val="9"/>
        <rFont val="Arial"/>
        <family val="2"/>
      </rPr>
      <t>Basilio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2000/R/ESH/Julio Mariner/Bulat/EST/OÜ Lignotoc</t>
    </r>
  </si>
  <si>
    <r>
      <rPr>
        <b/>
        <sz val="9"/>
        <rFont val="Arial"/>
        <family val="2"/>
      </rPr>
      <t>Katrin-Kai Raid*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RSK</t>
    </r>
  </si>
  <si>
    <r>
      <rPr>
        <b/>
        <sz val="9"/>
        <rFont val="Arial"/>
        <family val="2"/>
      </rPr>
      <t>Hamadeus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2006/t/Hapollon/Hüpik/tori/EST/H.Kald</t>
    </r>
  </si>
  <si>
    <r>
      <rPr>
        <b/>
        <sz val="9"/>
        <rFont val="Arial"/>
        <family val="2"/>
      </rPr>
      <t>Ludwig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2006/t/Lakmus/Hüpik/tori/EST/H.Kald</t>
    </r>
  </si>
  <si>
    <r>
      <rPr>
        <b/>
        <sz val="9"/>
        <rFont val="Arial"/>
        <family val="2"/>
      </rPr>
      <t>Liia Pjatakova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Saaremaa RSK</t>
    </r>
  </si>
  <si>
    <r>
      <rPr>
        <b/>
        <sz val="9"/>
        <rFont val="Arial"/>
        <family val="2"/>
      </rPr>
      <t>Elfi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2000/M/Tori//Ettur/EST/Heidi Hanso</t>
    </r>
  </si>
  <si>
    <r>
      <rPr>
        <b/>
        <sz val="9"/>
        <rFont val="Arial"/>
        <family val="2"/>
      </rPr>
      <t>Kullo Kender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Tartumaa RSK</t>
    </r>
  </si>
  <si>
    <r>
      <rPr>
        <b/>
        <sz val="9"/>
        <rFont val="Arial"/>
        <family val="2"/>
      </rPr>
      <t>Pink Floyd*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2006/R/ESH/A Pikachu de Muze/Arsenal/EST/OÜ Rannaküla Tall</t>
    </r>
  </si>
  <si>
    <r>
      <rPr>
        <b/>
        <sz val="9"/>
        <rFont val="Arial"/>
        <family val="2"/>
      </rPr>
      <t>Pirella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2005/m/Poedinok/Handur/tori/EST/H.Kald</t>
    </r>
  </si>
  <si>
    <r>
      <rPr>
        <b/>
        <sz val="9"/>
        <rFont val="Arial"/>
        <family val="2"/>
      </rPr>
      <t>Laura Kõrgvee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Tartumaa</t>
    </r>
    <r>
      <rPr>
        <sz val="8"/>
        <rFont val="Arial"/>
        <family val="2"/>
      </rPr>
      <t xml:space="preserve"> RSK</t>
    </r>
  </si>
  <si>
    <r>
      <rPr>
        <b/>
        <sz val="9"/>
        <rFont val="Arial"/>
        <family val="2"/>
      </rPr>
      <t>Herakles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2001/Ruun/ESH/Heops/Poju/EST/Laura ja Urmas Kõrgvee</t>
    </r>
  </si>
  <si>
    <r>
      <t xml:space="preserve">Laura Maria Tammeleht
</t>
    </r>
    <r>
      <rPr>
        <sz val="9"/>
        <rFont val="Arial"/>
        <family val="2"/>
      </rPr>
      <t>Pärnumaa RSK</t>
    </r>
  </si>
  <si>
    <r>
      <rPr>
        <b/>
        <sz val="9"/>
        <rFont val="Arial"/>
        <family val="2"/>
      </rPr>
      <t>Lakmee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2000/M/tori/Lakmus/Hermelin/EST/OÜ Tori Hobusekasvandus</t>
    </r>
  </si>
  <si>
    <r>
      <rPr>
        <b/>
        <sz val="9"/>
        <rFont val="Arial"/>
        <family val="2"/>
      </rPr>
      <t>Kristi Kõiv*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Tartu</t>
    </r>
    <r>
      <rPr>
        <sz val="8"/>
        <rFont val="Arial"/>
        <family val="2"/>
      </rPr>
      <t>maa RSK</t>
    </r>
  </si>
  <si>
    <r>
      <rPr>
        <b/>
        <sz val="9"/>
        <rFont val="Arial"/>
        <family val="2"/>
      </rPr>
      <t>Amancer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2006/M/ESH/Agrovorms Amerigo/Aquarius/EST/Kristi Kõiv</t>
    </r>
  </si>
  <si>
    <r>
      <rPr>
        <b/>
        <sz val="9"/>
        <rFont val="Arial"/>
        <family val="2"/>
      </rPr>
      <t>Casandra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2002/M/tori/Casanova/Shamas xx/EST/Annika Veerpalu</t>
    </r>
  </si>
  <si>
    <r>
      <rPr>
        <b/>
        <sz val="9"/>
        <rFont val="Arial"/>
        <family val="2"/>
      </rPr>
      <t>Lars Uus*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Tallinna </t>
    </r>
    <r>
      <rPr>
        <sz val="8"/>
        <rFont val="Arial"/>
        <family val="2"/>
      </rPr>
      <t>RSK</t>
    </r>
  </si>
  <si>
    <r>
      <rPr>
        <b/>
        <sz val="9"/>
        <rFont val="Arial"/>
        <family val="2"/>
      </rPr>
      <t>Vita Valere*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2003/M/trak/Vojazas/Egiptas/LIT/L.Uus</t>
    </r>
  </si>
  <si>
    <r>
      <rPr>
        <b/>
        <sz val="9"/>
        <rFont val="Arial"/>
        <family val="2"/>
      </rPr>
      <t>Verso de Lee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2003/M/Tori/Verso de Palustra/Lexsis/EST/Urmas Rägo</t>
    </r>
  </si>
  <si>
    <r>
      <rPr>
        <b/>
        <sz val="9"/>
        <rFont val="Arial"/>
        <family val="2"/>
      </rPr>
      <t>Omiya*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2005/M/ESH/Orly Chin de Muze/Arsenal/EST/OÜ Rannaküla Tall</t>
    </r>
  </si>
  <si>
    <r>
      <rPr>
        <b/>
        <sz val="9"/>
        <rFont val="Arial"/>
        <family val="2"/>
      </rPr>
      <t xml:space="preserve"> Anna-Mari Raudsepp*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Nõo Ratsaklubi</t>
    </r>
  </si>
  <si>
    <r>
      <rPr>
        <b/>
        <sz val="9"/>
        <rFont val="Arial"/>
        <family val="2"/>
      </rPr>
      <t xml:space="preserve"> Lorendso* 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2001/ruun/Lakmus/Tsirok/eesti sporthobune/EST/Raudsepp</t>
    </r>
  </si>
  <si>
    <t>Põhiparkuur</t>
  </si>
  <si>
    <t>4A</t>
  </si>
  <si>
    <t>4B</t>
  </si>
  <si>
    <t>kukkus</t>
  </si>
  <si>
    <t>x</t>
  </si>
  <si>
    <r>
      <rPr>
        <b/>
        <sz val="9"/>
        <rFont val="Arial"/>
        <family val="2"/>
      </rPr>
      <t>Cornelius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***</t>
    </r>
  </si>
  <si>
    <r>
      <rPr>
        <b/>
        <sz val="9"/>
        <rFont val="Arial"/>
        <family val="2"/>
      </rPr>
      <t>Orsella*</t>
    </r>
    <r>
      <rPr>
        <b/>
        <sz val="12"/>
        <rFont val="Arial"/>
        <family val="2"/>
      </rPr>
      <t xml:space="preserve">
</t>
    </r>
    <r>
      <rPr>
        <sz val="7"/>
        <rFont val="Arial"/>
        <family val="2"/>
      </rPr>
      <t>2007/M/tori/Opaal/Lakmus/EST/OÜ Tori Hobusekasvandus</t>
    </r>
  </si>
  <si>
    <r>
      <rPr>
        <b/>
        <sz val="9"/>
        <rFont val="Arial"/>
        <family val="2"/>
      </rPr>
      <t>Landolet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***</t>
    </r>
  </si>
  <si>
    <t>2Tõrget</t>
  </si>
  <si>
    <r>
      <rPr>
        <b/>
        <sz val="9"/>
        <rFont val="Arial"/>
        <family val="2"/>
      </rPr>
      <t>Cambrinius</t>
    </r>
    <r>
      <rPr>
        <b/>
        <sz val="12"/>
        <rFont val="Arial"/>
        <family val="2"/>
      </rPr>
      <t xml:space="preserve">
***</t>
    </r>
  </si>
  <si>
    <t>Parkuur nr 4</t>
  </si>
  <si>
    <r>
      <t>120 cm,</t>
    </r>
    <r>
      <rPr>
        <sz val="10"/>
        <rFont val="Arial"/>
        <family val="2"/>
      </rPr>
      <t xml:space="preserve"> artikkel 238.2.2</t>
    </r>
    <r>
      <rPr>
        <sz val="10"/>
        <rFont val="Arial"/>
        <family val="2"/>
      </rPr>
      <t>,  avatud kõigile, eriauhinnad tori tõugu hobustele</t>
    </r>
  </si>
  <si>
    <t>Võistlusala kuupäev</t>
  </si>
  <si>
    <t>Ümberhüpped</t>
  </si>
  <si>
    <t>7A</t>
  </si>
  <si>
    <t>7B</t>
  </si>
  <si>
    <r>
      <rPr>
        <b/>
        <sz val="9"/>
        <rFont val="Arial"/>
        <family val="2"/>
      </rPr>
      <t>Landolet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tori</t>
    </r>
  </si>
  <si>
    <r>
      <rPr>
        <b/>
        <sz val="9"/>
        <rFont val="Arial"/>
        <family val="2"/>
      </rPr>
      <t>Peron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2006/T/Trak/Palladium/Ves/Est/J.Uibopuu</t>
    </r>
  </si>
  <si>
    <r>
      <rPr>
        <b/>
        <sz val="9"/>
        <rFont val="Arial"/>
        <family val="2"/>
      </rPr>
      <t>Marko Villemson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RSK</t>
    </r>
  </si>
  <si>
    <r>
      <rPr>
        <b/>
        <sz val="9"/>
        <rFont val="Arial"/>
        <family val="2"/>
      </rPr>
      <t>Luxus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2002/t/Lakmus/Poedinok/EST/H.Kald</t>
    </r>
  </si>
  <si>
    <r>
      <rPr>
        <b/>
        <sz val="9"/>
        <rFont val="Arial"/>
        <family val="2"/>
      </rPr>
      <t>Portos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2000/R/Tori/Pormann/Urnis/EST/Feliks Kõiv</t>
    </r>
  </si>
  <si>
    <r>
      <rPr>
        <b/>
        <sz val="9"/>
        <rFont val="Arial"/>
        <family val="2"/>
      </rPr>
      <t>Urmas Kõrgvee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Tartumaa</t>
    </r>
    <r>
      <rPr>
        <sz val="8"/>
        <rFont val="Arial"/>
        <family val="2"/>
      </rPr>
      <t xml:space="preserve"> RSK</t>
    </r>
  </si>
  <si>
    <r>
      <rPr>
        <b/>
        <sz val="9"/>
        <rFont val="Arial"/>
        <family val="2"/>
      </rPr>
      <t>Cambrinius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2005/T/Tori/Casanova/Premium/EST/R. Luhaste</t>
    </r>
  </si>
  <si>
    <r>
      <rPr>
        <b/>
        <sz val="9"/>
        <rFont val="Arial"/>
        <family val="2"/>
      </rPr>
      <t>Kristi Luha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Tartumaa RSK</t>
    </r>
  </si>
  <si>
    <r>
      <rPr>
        <b/>
        <sz val="9"/>
        <rFont val="Arial"/>
        <family val="2"/>
      </rPr>
      <t>Vacantos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2002/R/KWPN/Cantos/Climax/24.09.1995 NED/Helia Puit AS</t>
    </r>
  </si>
  <si>
    <t>tõrkus välja</t>
  </si>
  <si>
    <t>Parkuur nr 1</t>
  </si>
  <si>
    <r>
      <t>80 cm,</t>
    </r>
    <r>
      <rPr>
        <sz val="10"/>
        <rFont val="Arial"/>
        <family val="2"/>
      </rPr>
      <t xml:space="preserve"> artikkel 238.2.1</t>
    </r>
    <r>
      <rPr>
        <sz val="10"/>
        <rFont val="Arial"/>
        <family val="2"/>
      </rPr>
      <t>,  avatud kõigile, eriauhinnad eesti tõugu hobustele ja tori tõugu 4.-5.-aastastele hobustele</t>
    </r>
  </si>
  <si>
    <r>
      <rPr>
        <b/>
        <sz val="9"/>
        <rFont val="Arial"/>
        <family val="2"/>
      </rPr>
      <t>Kaisa Solba*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Pärna </t>
    </r>
    <r>
      <rPr>
        <sz val="8"/>
        <rFont val="Arial"/>
        <family val="2"/>
      </rPr>
      <t>RSK</t>
    </r>
  </si>
  <si>
    <r>
      <rPr>
        <b/>
        <sz val="9"/>
        <rFont val="Arial"/>
        <family val="2"/>
      </rPr>
      <t>Concordia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2008/m/Credo/Poedinok/tori/EST/H.Kald</t>
    </r>
  </si>
  <si>
    <r>
      <rPr>
        <b/>
        <sz val="9"/>
        <rFont val="Arial"/>
        <family val="2"/>
      </rPr>
      <t>Katrin Melts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RSK Ruttar </t>
    </r>
  </si>
  <si>
    <r>
      <rPr>
        <b/>
        <sz val="9"/>
        <rFont val="Arial"/>
        <family val="2"/>
      </rPr>
      <t>Rodotendron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2006/R/eesti/Ruttar/Vigur/EST/V.Sinikas</t>
    </r>
  </si>
  <si>
    <t>E</t>
  </si>
  <si>
    <t>Betty Puht</t>
  </si>
  <si>
    <r>
      <rPr>
        <b/>
        <sz val="9"/>
        <rFont val="Arial"/>
        <family val="2"/>
      </rPr>
      <t>Antigo*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1997/M/eesti hobune/Aku/Rops/EST/OÜ Tori Hobusekasvandus</t>
    </r>
  </si>
  <si>
    <r>
      <t xml:space="preserve">Elisabeth Palmissaar*
</t>
    </r>
    <r>
      <rPr>
        <sz val="9"/>
        <rFont val="Arial"/>
        <family val="2"/>
      </rPr>
      <t>Vändra RSK</t>
    </r>
  </si>
  <si>
    <r>
      <rPr>
        <b/>
        <sz val="9"/>
        <rFont val="Arial"/>
        <family val="2"/>
      </rPr>
      <t>Gedrin Kreeps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RSK Ruttar </t>
    </r>
  </si>
  <si>
    <r>
      <rPr>
        <b/>
        <sz val="9"/>
        <rFont val="Arial"/>
        <family val="2"/>
      </rPr>
      <t>Ramstein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1999/R/ESH/Rebus/Heku/EST/V.Sinikas</t>
    </r>
  </si>
  <si>
    <r>
      <rPr>
        <b/>
        <sz val="9"/>
        <rFont val="Arial"/>
        <family val="2"/>
      </rPr>
      <t>Raili Märdin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Lmrk</t>
    </r>
  </si>
  <si>
    <r>
      <rPr>
        <b/>
        <sz val="9"/>
        <rFont val="Arial"/>
        <family val="2"/>
      </rPr>
      <t>Ramiina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2006/M/ESH/Rozzini/Flang xx/EST/Raili Märdin</t>
    </r>
  </si>
  <si>
    <r>
      <rPr>
        <b/>
        <sz val="9"/>
        <rFont val="Arial"/>
        <family val="2"/>
      </rPr>
      <t>Erle Raudam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Tartumaa RSK</t>
    </r>
  </si>
  <si>
    <r>
      <rPr>
        <b/>
        <sz val="9"/>
        <rFont val="Arial"/>
        <family val="2"/>
      </rPr>
      <t>Bahra</t>
    </r>
    <r>
      <rPr>
        <b/>
        <sz val="12"/>
        <rFont val="Arial"/>
        <family val="2"/>
      </rPr>
      <t xml:space="preserve">
</t>
    </r>
  </si>
  <si>
    <r>
      <rPr>
        <b/>
        <sz val="9"/>
        <rFont val="Arial"/>
        <family val="2"/>
      </rPr>
      <t>Laureen Leiten*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Viljandimaa RSK</t>
    </r>
  </si>
  <si>
    <r>
      <rPr>
        <b/>
        <sz val="9"/>
        <rFont val="Arial"/>
        <family val="2"/>
      </rPr>
      <t>Terrorist*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2005/R/ESH/Terror/Dialog xx/EST/Mall Normann</t>
    </r>
  </si>
  <si>
    <r>
      <rPr>
        <b/>
        <sz val="9"/>
        <rFont val="Arial"/>
        <family val="2"/>
      </rPr>
      <t>Ants Sähka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Niitvälja RSK</t>
    </r>
  </si>
  <si>
    <r>
      <rPr>
        <b/>
        <sz val="9"/>
        <rFont val="Arial"/>
        <family val="2"/>
      </rPr>
      <t>Dharma N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2008/M/ESH/EST/Kaasiku Talupidaja OÜ</t>
    </r>
  </si>
  <si>
    <r>
      <t xml:space="preserve">Kristiina Tammeleht*
</t>
    </r>
    <r>
      <rPr>
        <sz val="9"/>
        <rFont val="Arial"/>
        <family val="2"/>
      </rPr>
      <t>Vändra RSK</t>
    </r>
  </si>
  <si>
    <r>
      <rPr>
        <b/>
        <sz val="9"/>
        <rFont val="Arial"/>
        <family val="2"/>
      </rPr>
      <t>Patriits*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2007/R/tori/Preester/Hiirik/EST/OÜ Tori Hobusekasvandus</t>
    </r>
  </si>
  <si>
    <r>
      <rPr>
        <b/>
        <sz val="9"/>
        <rFont val="Arial"/>
        <family val="2"/>
      </rPr>
      <t>Raina Järv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RSK</t>
    </r>
  </si>
  <si>
    <r>
      <rPr>
        <b/>
        <sz val="9"/>
        <rFont val="Arial"/>
        <family val="2"/>
      </rPr>
      <t>Hade*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1995/M/Tori/Handur/Hüpik/EST/H.Kald</t>
    </r>
  </si>
  <si>
    <r>
      <rPr>
        <b/>
        <sz val="9"/>
        <rFont val="Arial"/>
        <family val="2"/>
      </rPr>
      <t>Reelik*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2003/r/Rallik/Elkar/eesti/EST/H.Kald</t>
    </r>
  </si>
  <si>
    <r>
      <rPr>
        <b/>
        <sz val="9"/>
        <rFont val="Arial"/>
        <family val="2"/>
      </rPr>
      <t>Killu Saagpakk*</t>
    </r>
    <r>
      <rPr>
        <b/>
        <sz val="8"/>
        <rFont val="Arial"/>
        <family val="2"/>
      </rPr>
      <t xml:space="preserve">
</t>
    </r>
  </si>
  <si>
    <r>
      <rPr>
        <b/>
        <sz val="9"/>
        <rFont val="Arial"/>
        <family val="2"/>
      </rPr>
      <t>Orkaan*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R/2004/odesso/om Killu Saagpakk</t>
    </r>
  </si>
  <si>
    <r>
      <rPr>
        <b/>
        <sz val="9"/>
        <rFont val="Arial"/>
        <family val="2"/>
      </rPr>
      <t>Randy Mägi*</t>
    </r>
    <r>
      <rPr>
        <b/>
        <sz val="8"/>
        <rFont val="Arial"/>
        <family val="2"/>
      </rPr>
      <t xml:space="preserve">
</t>
    </r>
  </si>
  <si>
    <r>
      <rPr>
        <b/>
        <sz val="9"/>
        <rFont val="Arial"/>
        <family val="2"/>
      </rPr>
      <t>Armas*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2007/R/Eesti/Absoluut/Atik/EST/Helgi Sikk</t>
    </r>
  </si>
  <si>
    <r>
      <rPr>
        <b/>
        <sz val="9"/>
        <rFont val="Arial"/>
        <family val="2"/>
      </rPr>
      <t>Maian Kesküll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RSK Ruttar </t>
    </r>
  </si>
  <si>
    <r>
      <rPr>
        <b/>
        <sz val="9"/>
        <rFont val="Arial"/>
        <family val="2"/>
      </rPr>
      <t>Romeo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2000/T/eesti/Ruttar/Vigur/EST/K.Sinikas</t>
    </r>
  </si>
  <si>
    <r>
      <rPr>
        <b/>
        <sz val="9"/>
        <rFont val="Arial"/>
        <family val="2"/>
      </rPr>
      <t>Helve Sokk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RSK</t>
    </r>
  </si>
  <si>
    <r>
      <t xml:space="preserve">Kärol Järviste
</t>
    </r>
    <r>
      <rPr>
        <sz val="8"/>
        <rFont val="Arial"/>
        <family val="2"/>
      </rPr>
      <t xml:space="preserve">RSK Ruttar </t>
    </r>
  </si>
  <si>
    <r>
      <rPr>
        <b/>
        <sz val="12"/>
        <rFont val="Arial"/>
        <family val="2"/>
      </rPr>
      <t xml:space="preserve">Violetta
</t>
    </r>
    <r>
      <rPr>
        <sz val="8"/>
        <rFont val="Arial"/>
        <family val="2"/>
      </rPr>
      <t>2007/R/eesti/Trevor/Ando/EST/L.Leemets</t>
    </r>
  </si>
  <si>
    <r>
      <rPr>
        <b/>
        <sz val="9"/>
        <rFont val="Arial"/>
        <family val="2"/>
      </rPr>
      <t>Valeria Malinen*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RSK</t>
    </r>
  </si>
  <si>
    <r>
      <rPr>
        <b/>
        <sz val="9"/>
        <rFont val="Arial"/>
        <family val="2"/>
      </rPr>
      <t>Wictoria*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2007/m/Warock/Poedinok/ristand/EST/H.Kald</t>
    </r>
  </si>
  <si>
    <t>Triin Visamaa</t>
  </si>
  <si>
    <t>Trumm</t>
  </si>
  <si>
    <r>
      <rPr>
        <b/>
        <sz val="9"/>
        <rFont val="Arial"/>
        <family val="2"/>
      </rPr>
      <t>Prix*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R/2003/mobil ox</t>
    </r>
  </si>
  <si>
    <r>
      <rPr>
        <b/>
        <sz val="9"/>
        <rFont val="Arial"/>
        <family val="2"/>
      </rPr>
      <t>Faluna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2007/M/tori/Fantoom/Wef/EST/Aivar Mägi</t>
    </r>
  </si>
  <si>
    <r>
      <rPr>
        <b/>
        <sz val="9"/>
        <rFont val="Arial"/>
        <family val="2"/>
      </rPr>
      <t>Tiina Hlevnjuk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Nõo Ratsaklubi</t>
    </r>
  </si>
  <si>
    <r>
      <rPr>
        <b/>
        <sz val="9"/>
        <rFont val="Arial"/>
        <family val="2"/>
      </rPr>
      <t>Roberta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2008/M/ratsaponi/Rubens/Bazuun/EST/Probil OÜ</t>
    </r>
  </si>
  <si>
    <r>
      <rPr>
        <b/>
        <sz val="9"/>
        <rFont val="Arial"/>
        <family val="2"/>
      </rPr>
      <t>Toomas Pai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RSK Simon</t>
    </r>
  </si>
  <si>
    <r>
      <rPr>
        <b/>
        <sz val="9"/>
        <rFont val="Arial"/>
        <family val="2"/>
      </rPr>
      <t>Lamborghini Gallardo*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 xml:space="preserve">2008/R/ESH/EST/Toomas Pai </t>
    </r>
  </si>
  <si>
    <r>
      <rPr>
        <b/>
        <sz val="9"/>
        <rFont val="Arial"/>
        <family val="2"/>
      </rPr>
      <t>Rahotep*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2008/R/Eesti/Rall/Vilkur/EST/Probil OÜ</t>
    </r>
  </si>
  <si>
    <r>
      <rPr>
        <b/>
        <sz val="9"/>
        <rFont val="Arial"/>
        <family val="2"/>
      </rPr>
      <t>Kaarel Kuslap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RSK</t>
    </r>
  </si>
  <si>
    <r>
      <rPr>
        <b/>
        <sz val="9"/>
        <rFont val="Arial"/>
        <family val="2"/>
      </rPr>
      <t>Cornelia*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2007/m/Credo/Hüpik/tori/EST/H.Kald</t>
    </r>
  </si>
  <si>
    <r>
      <rPr>
        <b/>
        <sz val="9"/>
        <rFont val="Arial"/>
        <family val="2"/>
      </rPr>
      <t>Sandra Kuusk*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Liivimaa RSK</t>
    </r>
  </si>
  <si>
    <r>
      <rPr>
        <b/>
        <sz val="9"/>
        <rFont val="Arial"/>
        <family val="2"/>
      </rPr>
      <t xml:space="preserve">Amanda 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2005/M/Eesti hobune/Aksel/Rips/EST/Margit Rändur</t>
    </r>
  </si>
  <si>
    <t>X</t>
  </si>
  <si>
    <r>
      <rPr>
        <b/>
        <sz val="9"/>
        <rFont val="Arial"/>
        <family val="2"/>
      </rPr>
      <t>Annabel Põder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Tondi RSK</t>
    </r>
  </si>
  <si>
    <t>langes v'lja</t>
  </si>
  <si>
    <r>
      <rPr>
        <b/>
        <sz val="9"/>
        <rFont val="Arial"/>
        <family val="2"/>
      </rPr>
      <t>Berit Truuts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Liivimaa RSK</t>
    </r>
  </si>
  <si>
    <t>langes välja</t>
  </si>
  <si>
    <r>
      <rPr>
        <b/>
        <sz val="9"/>
        <rFont val="Arial"/>
        <family val="2"/>
      </rPr>
      <t>Regillus*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2004/r/Rallik/Elkar/eesti/EST/H.Kald</t>
    </r>
  </si>
  <si>
    <t>0 kukkus</t>
  </si>
  <si>
    <r>
      <rPr>
        <b/>
        <sz val="9"/>
        <rFont val="Arial"/>
        <family val="2"/>
      </rPr>
      <t xml:space="preserve">Emma Tilk*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Lmrk</t>
    </r>
  </si>
  <si>
    <r>
      <rPr>
        <b/>
        <sz val="9"/>
        <rFont val="Arial"/>
        <family val="2"/>
      </rPr>
      <t>Romano*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2007/R/ Lat/Rabins/Orto/LAT/Emma Tilk</t>
    </r>
  </si>
  <si>
    <r>
      <rPr>
        <b/>
        <sz val="9"/>
        <rFont val="Arial"/>
        <family val="2"/>
      </rPr>
      <t>Triple Action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2007/R/ESH/EST/Reelika Möldre</t>
    </r>
  </si>
  <si>
    <t>vale takistus</t>
  </si>
  <si>
    <r>
      <rPr>
        <b/>
        <sz val="9"/>
        <rFont val="Arial"/>
        <family val="2"/>
      </rPr>
      <t>Raul Rüütli*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</t>
    </r>
    <r>
      <rPr>
        <sz val="8"/>
        <rFont val="Arial"/>
        <family val="2"/>
      </rPr>
      <t>SK</t>
    </r>
  </si>
  <si>
    <r>
      <rPr>
        <b/>
        <sz val="9"/>
        <rFont val="Arial"/>
        <family val="2"/>
      </rPr>
      <t>Camiro*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2007/r/Casanova/Ettur/tori/EST/K.Rannamets</t>
    </r>
  </si>
  <si>
    <r>
      <rPr>
        <b/>
        <sz val="9"/>
        <rFont val="Arial"/>
        <family val="2"/>
      </rPr>
      <t>Olesja Mironjuk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Pärna RSK</t>
    </r>
  </si>
  <si>
    <r>
      <rPr>
        <b/>
        <sz val="9"/>
        <rFont val="Arial"/>
        <family val="2"/>
      </rPr>
      <t>Halbarex*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2003/r/Hermelin/Poedinok/tori/EST/H.Kald</t>
    </r>
  </si>
  <si>
    <t>Anett Holter</t>
  </si>
  <si>
    <t>4 langes välja</t>
  </si>
  <si>
    <t>Parkuur nr 2</t>
  </si>
  <si>
    <r>
      <t>100 cm,</t>
    </r>
    <r>
      <rPr>
        <sz val="10"/>
        <rFont val="Arial"/>
        <family val="2"/>
      </rPr>
      <t xml:space="preserve"> artikkel 238.2.1</t>
    </r>
    <r>
      <rPr>
        <sz val="10"/>
        <rFont val="Arial"/>
        <family val="2"/>
      </rPr>
      <t>,  avatud kõigile, eriauhinnad tori tõugu 4.-5.-aastastele hobustele</t>
    </r>
  </si>
  <si>
    <r>
      <t xml:space="preserve">Karol Järviste
</t>
    </r>
    <r>
      <rPr>
        <sz val="9"/>
        <rFont val="Arial"/>
        <family val="2"/>
      </rPr>
      <t>***</t>
    </r>
  </si>
  <si>
    <r>
      <rPr>
        <b/>
        <sz val="9"/>
        <rFont val="Arial"/>
        <family val="2"/>
      </rPr>
      <t>Violetta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***</t>
    </r>
  </si>
  <si>
    <r>
      <rPr>
        <b/>
        <sz val="9"/>
        <rFont val="Arial"/>
        <family val="2"/>
      </rPr>
      <t>Karolin Valge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Tartumaa RSK</t>
    </r>
  </si>
  <si>
    <r>
      <rPr>
        <b/>
        <sz val="9"/>
        <rFont val="Arial"/>
        <family val="2"/>
      </rPr>
      <t>Twenty-One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2007/R/eesti sporthobune/Terror/Lakmus/EST/OÜ Plastrum</t>
    </r>
  </si>
  <si>
    <r>
      <rPr>
        <b/>
        <sz val="9"/>
        <rFont val="Arial"/>
        <family val="2"/>
      </rPr>
      <t>Cornelius</t>
    </r>
    <r>
      <rPr>
        <b/>
        <sz val="12"/>
        <rFont val="Arial"/>
        <family val="2"/>
      </rPr>
      <t xml:space="preserve">
</t>
    </r>
    <r>
      <rPr>
        <sz val="8"/>
        <color indexed="10"/>
        <rFont val="Arial"/>
        <family val="2"/>
      </rPr>
      <t>2006/T/Trak/Palladium/Ves/Est/J.Uibopuu</t>
    </r>
  </si>
  <si>
    <r>
      <rPr>
        <b/>
        <sz val="9"/>
        <rFont val="Arial"/>
        <family val="2"/>
      </rPr>
      <t>Orsella*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2007/M/tori/Opaal/Lakmus/EST/OÜ Tori Hobusekasvandus</t>
    </r>
  </si>
  <si>
    <r>
      <rPr>
        <b/>
        <sz val="9"/>
        <rFont val="Arial"/>
        <family val="2"/>
      </rPr>
      <t>Pavarotti*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1997/R/TRAK/Amaretto/Ves71/EST/Ella Eboldt</t>
    </r>
  </si>
  <si>
    <r>
      <t xml:space="preserve">Katrin Melts
</t>
    </r>
    <r>
      <rPr>
        <sz val="8"/>
        <rFont val="Arial"/>
        <family val="2"/>
      </rPr>
      <t xml:space="preserve">RSK Ruttar </t>
    </r>
  </si>
  <si>
    <t>2T</t>
  </si>
  <si>
    <t>2 tõrget</t>
  </si>
  <si>
    <t>2tõrget</t>
  </si>
  <si>
    <r>
      <rPr>
        <b/>
        <sz val="9"/>
        <rFont val="Arial"/>
        <family val="2"/>
      </rPr>
      <t>Kaisa Tsäro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Viljandimaa RSK</t>
    </r>
  </si>
  <si>
    <r>
      <rPr>
        <b/>
        <sz val="9"/>
        <rFont val="Arial"/>
        <family val="2"/>
      </rPr>
      <t>Pont Aleksandre*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2000/R/WB/Prohvet/Poroh/EST/Martin Normann</t>
    </r>
  </si>
  <si>
    <t>vale tee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</si>
</sst>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u val="single"/>
      <sz val="8"/>
      <name val="Arial"/>
      <family val="2"/>
    </font>
    <font>
      <i/>
      <u val="single"/>
      <sz val="10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i/>
      <u val="single"/>
      <sz val="9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left" vertical="center"/>
      <protection/>
    </xf>
    <xf numFmtId="0" fontId="4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6" fillId="0" borderId="0" xfId="55" applyFont="1" applyBorder="1">
      <alignment/>
      <protection/>
    </xf>
    <xf numFmtId="0" fontId="5" fillId="0" borderId="0" xfId="57" applyFont="1" applyBorder="1" applyAlignment="1">
      <alignment horizontal="left"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2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1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/>
      <protection/>
    </xf>
    <xf numFmtId="0" fontId="5" fillId="6" borderId="10" xfId="57" applyFont="1" applyFill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vertical="center" wrapText="1"/>
      <protection/>
    </xf>
    <xf numFmtId="0" fontId="4" fillId="24" borderId="10" xfId="57" applyFont="1" applyFill="1" applyBorder="1" applyAlignment="1">
      <alignment vertical="center" wrapText="1"/>
      <protection/>
    </xf>
    <xf numFmtId="0" fontId="4" fillId="24" borderId="10" xfId="57" applyFont="1" applyFill="1" applyBorder="1" applyAlignment="1">
      <alignment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4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2" fontId="5" fillId="0" borderId="10" xfId="57" applyNumberFormat="1" applyFont="1" applyBorder="1" applyAlignment="1">
      <alignment horizontal="center" vertical="center" wrapText="1"/>
      <protection/>
    </xf>
    <xf numFmtId="2" fontId="12" fillId="0" borderId="10" xfId="57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5" fillId="0" borderId="0" xfId="5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2" fontId="11" fillId="0" borderId="10" xfId="58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0" xfId="55" applyFont="1" applyBorder="1" applyAlignment="1">
      <alignment horizontal="center"/>
      <protection/>
    </xf>
    <xf numFmtId="1" fontId="6" fillId="0" borderId="0" xfId="55" applyNumberFormat="1" applyFont="1" applyBorder="1" applyAlignment="1">
      <alignment horizontal="center"/>
      <protection/>
    </xf>
    <xf numFmtId="0" fontId="4" fillId="6" borderId="12" xfId="57" applyFont="1" applyFill="1" applyBorder="1" applyAlignment="1">
      <alignment horizontal="center" vertical="center" wrapText="1"/>
      <protection/>
    </xf>
    <xf numFmtId="0" fontId="4" fillId="6" borderId="11" xfId="57" applyFont="1" applyFill="1" applyBorder="1" applyAlignment="1">
      <alignment horizontal="center" vertical="center" wrapText="1"/>
      <protection/>
    </xf>
    <xf numFmtId="0" fontId="4" fillId="6" borderId="12" xfId="57" applyFont="1" applyFill="1" applyBorder="1" applyAlignment="1">
      <alignment horizontal="center" vertical="center"/>
      <protection/>
    </xf>
    <xf numFmtId="0" fontId="4" fillId="6" borderId="11" xfId="57" applyFont="1" applyFill="1" applyBorder="1" applyAlignment="1">
      <alignment horizontal="center" vertical="center"/>
      <protection/>
    </xf>
    <xf numFmtId="0" fontId="4" fillId="6" borderId="12" xfId="57" applyFont="1" applyFill="1" applyBorder="1" applyAlignment="1">
      <alignment horizontal="left" wrapText="1"/>
      <protection/>
    </xf>
    <xf numFmtId="0" fontId="4" fillId="6" borderId="11" xfId="57" applyFont="1" applyFill="1" applyBorder="1" applyAlignment="1">
      <alignment horizontal="left" wrapText="1"/>
      <protection/>
    </xf>
    <xf numFmtId="0" fontId="4" fillId="6" borderId="13" xfId="57" applyFont="1" applyFill="1" applyBorder="1" applyAlignment="1">
      <alignment horizontal="center" wrapText="1"/>
      <protection/>
    </xf>
    <xf numFmtId="0" fontId="4" fillId="6" borderId="14" xfId="57" applyFont="1" applyFill="1" applyBorder="1" applyAlignment="1">
      <alignment horizontal="center" wrapText="1"/>
      <protection/>
    </xf>
    <xf numFmtId="0" fontId="5" fillId="6" borderId="12" xfId="57" applyFont="1" applyFill="1" applyBorder="1" applyAlignment="1">
      <alignment horizontal="center" vertical="center" wrapText="1"/>
      <protection/>
    </xf>
    <xf numFmtId="0" fontId="5" fillId="6" borderId="11" xfId="57" applyFont="1" applyFill="1" applyBorder="1" applyAlignment="1">
      <alignment horizontal="center" vertical="center" wrapText="1"/>
      <protection/>
    </xf>
    <xf numFmtId="0" fontId="4" fillId="6" borderId="13" xfId="57" applyFont="1" applyFill="1" applyBorder="1" applyAlignment="1">
      <alignment horizontal="center" vertical="center"/>
      <protection/>
    </xf>
    <xf numFmtId="0" fontId="4" fillId="6" borderId="14" xfId="57" applyFont="1" applyFill="1" applyBorder="1" applyAlignment="1">
      <alignment horizontal="center" vertical="center"/>
      <protection/>
    </xf>
    <xf numFmtId="0" fontId="7" fillId="6" borderId="12" xfId="57" applyFont="1" applyFill="1" applyBorder="1" applyAlignment="1">
      <alignment horizontal="center" wrapText="1"/>
      <protection/>
    </xf>
    <xf numFmtId="0" fontId="7" fillId="6" borderId="11" xfId="57" applyFont="1" applyFill="1" applyBorder="1" applyAlignment="1">
      <alignment horizontal="center" wrapText="1"/>
      <protection/>
    </xf>
    <xf numFmtId="0" fontId="4" fillId="6" borderId="13" xfId="57" applyFont="1" applyFill="1" applyBorder="1" applyAlignment="1">
      <alignment horizontal="center" vertical="center" wrapText="1"/>
      <protection/>
    </xf>
    <xf numFmtId="0" fontId="4" fillId="6" borderId="15" xfId="57" applyFont="1" applyFill="1" applyBorder="1" applyAlignment="1">
      <alignment horizontal="center" vertical="center" wrapText="1"/>
      <protection/>
    </xf>
    <xf numFmtId="0" fontId="4" fillId="6" borderId="14" xfId="57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3" xfId="57" applyFont="1" applyBorder="1" applyAlignment="1">
      <alignment horizontal="left"/>
      <protection/>
    </xf>
    <xf numFmtId="0" fontId="4" fillId="24" borderId="16" xfId="57" applyFont="1" applyFill="1" applyBorder="1" applyAlignment="1">
      <alignment vertical="center" wrapText="1"/>
      <protection/>
    </xf>
    <xf numFmtId="0" fontId="0" fillId="0" borderId="17" xfId="0" applyBorder="1" applyAlignment="1">
      <alignment/>
    </xf>
    <xf numFmtId="0" fontId="4" fillId="24" borderId="11" xfId="57" applyFont="1" applyFill="1" applyBorder="1" applyAlignment="1">
      <alignment vertical="center" wrapText="1"/>
      <protection/>
    </xf>
    <xf numFmtId="0" fontId="6" fillId="0" borderId="0" xfId="55" applyFont="1" applyBorder="1" applyAlignment="1">
      <alignment/>
      <protection/>
    </xf>
    <xf numFmtId="1" fontId="6" fillId="0" borderId="0" xfId="55" applyNumberFormat="1" applyFont="1" applyBorder="1" applyAlignment="1">
      <alignment/>
      <protection/>
    </xf>
    <xf numFmtId="0" fontId="4" fillId="6" borderId="12" xfId="57" applyFont="1" applyFill="1" applyBorder="1" applyAlignment="1">
      <alignment vertical="center"/>
      <protection/>
    </xf>
    <xf numFmtId="0" fontId="4" fillId="6" borderId="12" xfId="57" applyFont="1" applyFill="1" applyBorder="1" applyAlignment="1">
      <alignment wrapText="1"/>
      <protection/>
    </xf>
    <xf numFmtId="0" fontId="7" fillId="6" borderId="12" xfId="57" applyFont="1" applyFill="1" applyBorder="1" applyAlignment="1">
      <alignment wrapText="1"/>
      <protection/>
    </xf>
    <xf numFmtId="0" fontId="4" fillId="6" borderId="13" xfId="57" applyFont="1" applyFill="1" applyBorder="1" applyAlignment="1">
      <alignment vertical="center" wrapText="1"/>
      <protection/>
    </xf>
    <xf numFmtId="0" fontId="4" fillId="6" borderId="15" xfId="57" applyFont="1" applyFill="1" applyBorder="1" applyAlignment="1">
      <alignment vertical="center" wrapText="1"/>
      <protection/>
    </xf>
    <xf numFmtId="0" fontId="4" fillId="6" borderId="14" xfId="57" applyFont="1" applyFill="1" applyBorder="1" applyAlignment="1">
      <alignment vertical="center" wrapText="1"/>
      <protection/>
    </xf>
    <xf numFmtId="0" fontId="5" fillId="6" borderId="12" xfId="57" applyFont="1" applyFill="1" applyBorder="1" applyAlignment="1">
      <alignment vertical="center" wrapText="1"/>
      <protection/>
    </xf>
    <xf numFmtId="0" fontId="4" fillId="6" borderId="11" xfId="57" applyFont="1" applyFill="1" applyBorder="1" applyAlignment="1">
      <alignment vertical="center"/>
      <protection/>
    </xf>
    <xf numFmtId="0" fontId="4" fillId="6" borderId="11" xfId="57" applyFont="1" applyFill="1" applyBorder="1" applyAlignment="1">
      <alignment wrapText="1"/>
      <protection/>
    </xf>
    <xf numFmtId="0" fontId="7" fillId="6" borderId="11" xfId="57" applyFont="1" applyFill="1" applyBorder="1" applyAlignment="1">
      <alignment wrapText="1"/>
      <protection/>
    </xf>
    <xf numFmtId="0" fontId="4" fillId="6" borderId="13" xfId="57" applyFont="1" applyFill="1" applyBorder="1" applyAlignment="1">
      <alignment wrapText="1"/>
      <protection/>
    </xf>
    <xf numFmtId="0" fontId="4" fillId="6" borderId="14" xfId="57" applyFont="1" applyFill="1" applyBorder="1" applyAlignment="1">
      <alignment wrapText="1"/>
      <protection/>
    </xf>
    <xf numFmtId="0" fontId="5" fillId="6" borderId="11" xfId="57" applyFont="1" applyFill="1" applyBorder="1" applyAlignment="1">
      <alignment vertical="center" wrapText="1"/>
      <protection/>
    </xf>
    <xf numFmtId="0" fontId="0" fillId="0" borderId="18" xfId="0" applyBorder="1" applyAlignment="1">
      <alignment/>
    </xf>
    <xf numFmtId="0" fontId="1" fillId="0" borderId="18" xfId="57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5" fillId="24" borderId="0" xfId="57" applyFont="1" applyFill="1" applyBorder="1" applyAlignment="1">
      <alignment horizontal="center"/>
      <protection/>
    </xf>
    <xf numFmtId="0" fontId="8" fillId="24" borderId="11" xfId="57" applyFont="1" applyFill="1" applyBorder="1" applyAlignment="1">
      <alignment vertical="center" wrapText="1"/>
      <protection/>
    </xf>
    <xf numFmtId="0" fontId="5" fillId="24" borderId="10" xfId="57" applyFont="1" applyFill="1" applyBorder="1" applyAlignment="1">
      <alignment horizontal="left"/>
      <protection/>
    </xf>
    <xf numFmtId="0" fontId="0" fillId="24" borderId="13" xfId="0" applyFill="1" applyBorder="1" applyAlignment="1">
      <alignment/>
    </xf>
    <xf numFmtId="0" fontId="3" fillId="24" borderId="20" xfId="57" applyFont="1" applyFill="1" applyBorder="1" applyAlignment="1">
      <alignment horizontal="center" vertical="center"/>
      <protection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15" fillId="24" borderId="10" xfId="57" applyFont="1" applyFill="1" applyBorder="1" applyAlignment="1">
      <alignment horizontal="center"/>
      <protection/>
    </xf>
    <xf numFmtId="0" fontId="15" fillId="24" borderId="16" xfId="57" applyFont="1" applyFill="1" applyBorder="1" applyAlignment="1">
      <alignment horizontal="center"/>
      <protection/>
    </xf>
    <xf numFmtId="0" fontId="15" fillId="24" borderId="11" xfId="57" applyFont="1" applyFill="1" applyBorder="1" applyAlignment="1">
      <alignment horizontal="center"/>
      <protection/>
    </xf>
    <xf numFmtId="0" fontId="34" fillId="0" borderId="10" xfId="0" applyFont="1" applyBorder="1" applyAlignment="1">
      <alignment/>
    </xf>
    <xf numFmtId="0" fontId="15" fillId="0" borderId="10" xfId="57" applyFont="1" applyBorder="1" applyAlignment="1">
      <alignment horizontal="left"/>
      <protection/>
    </xf>
    <xf numFmtId="0" fontId="15" fillId="6" borderId="13" xfId="57" applyFont="1" applyFill="1" applyBorder="1" applyAlignment="1">
      <alignment horizontal="center" wrapText="1"/>
      <protection/>
    </xf>
    <xf numFmtId="0" fontId="15" fillId="6" borderId="14" xfId="57" applyFont="1" applyFill="1" applyBorder="1" applyAlignment="1">
      <alignment horizontal="center" wrapText="1"/>
      <protection/>
    </xf>
    <xf numFmtId="0" fontId="8" fillId="6" borderId="12" xfId="57" applyFont="1" applyFill="1" applyBorder="1" applyAlignment="1">
      <alignment horizontal="center" vertical="center" wrapText="1"/>
      <protection/>
    </xf>
    <xf numFmtId="0" fontId="15" fillId="0" borderId="0" xfId="55" applyFont="1" applyBorder="1" applyAlignment="1">
      <alignment horizontal="center"/>
      <protection/>
    </xf>
    <xf numFmtId="1" fontId="15" fillId="0" borderId="0" xfId="55" applyNumberFormat="1" applyFont="1" applyBorder="1" applyAlignment="1">
      <alignment horizontal="center"/>
      <protection/>
    </xf>
    <xf numFmtId="0" fontId="15" fillId="6" borderId="12" xfId="57" applyFont="1" applyFill="1" applyBorder="1" applyAlignment="1">
      <alignment horizontal="center" wrapText="1"/>
      <protection/>
    </xf>
    <xf numFmtId="0" fontId="15" fillId="6" borderId="11" xfId="57" applyFont="1" applyFill="1" applyBorder="1" applyAlignment="1">
      <alignment horizontal="center" wrapText="1"/>
      <protection/>
    </xf>
    <xf numFmtId="0" fontId="15" fillId="0" borderId="0" xfId="57" applyFont="1" applyBorder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35" fillId="24" borderId="10" xfId="0" applyFont="1" applyFill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15" fillId="0" borderId="10" xfId="57" applyFont="1" applyBorder="1" applyAlignment="1">
      <alignment horizontal="center"/>
      <protection/>
    </xf>
    <xf numFmtId="0" fontId="35" fillId="24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5" fillId="6" borderId="15" xfId="57" applyFont="1" applyFill="1" applyBorder="1" applyAlignment="1">
      <alignment horizontal="center" wrapText="1"/>
      <protection/>
    </xf>
    <xf numFmtId="0" fontId="15" fillId="6" borderId="10" xfId="57" applyFont="1" applyFill="1" applyBorder="1" applyAlignment="1">
      <alignment horizontal="center"/>
      <protection/>
    </xf>
    <xf numFmtId="0" fontId="39" fillId="24" borderId="10" xfId="57" applyFont="1" applyFill="1" applyBorder="1" applyAlignment="1">
      <alignment horizontal="center" wrapText="1"/>
      <protection/>
    </xf>
    <xf numFmtId="0" fontId="15" fillId="24" borderId="10" xfId="57" applyFont="1" applyFill="1" applyBorder="1" applyAlignment="1">
      <alignment horizontal="center" wrapText="1"/>
      <protection/>
    </xf>
    <xf numFmtId="0" fontId="35" fillId="24" borderId="10" xfId="58" applyFont="1" applyFill="1" applyBorder="1" applyAlignment="1">
      <alignment horizontal="center" wrapText="1"/>
      <protection/>
    </xf>
    <xf numFmtId="2" fontId="35" fillId="24" borderId="10" xfId="58" applyNumberFormat="1" applyFont="1" applyFill="1" applyBorder="1" applyAlignment="1">
      <alignment horizontal="center" wrapText="1"/>
      <protection/>
    </xf>
    <xf numFmtId="0" fontId="39" fillId="24" borderId="16" xfId="57" applyFont="1" applyFill="1" applyBorder="1" applyAlignment="1">
      <alignment horizontal="center" wrapText="1"/>
      <protection/>
    </xf>
    <xf numFmtId="0" fontId="39" fillId="24" borderId="11" xfId="57" applyFont="1" applyFill="1" applyBorder="1" applyAlignment="1">
      <alignment horizontal="center" wrapText="1"/>
      <protection/>
    </xf>
    <xf numFmtId="2" fontId="15" fillId="24" borderId="10" xfId="57" applyNumberFormat="1" applyFont="1" applyFill="1" applyBorder="1" applyAlignment="1">
      <alignment horizontal="center" wrapText="1"/>
      <protection/>
    </xf>
    <xf numFmtId="2" fontId="15" fillId="0" borderId="10" xfId="57" applyNumberFormat="1" applyFont="1" applyBorder="1" applyAlignment="1">
      <alignment horizontal="center"/>
      <protection/>
    </xf>
    <xf numFmtId="2" fontId="36" fillId="24" borderId="10" xfId="57" applyNumberFormat="1" applyFont="1" applyFill="1" applyBorder="1" applyAlignment="1">
      <alignment horizontal="center" wrapText="1"/>
      <protection/>
    </xf>
    <xf numFmtId="0" fontId="36" fillId="24" borderId="10" xfId="57" applyFont="1" applyFill="1" applyBorder="1" applyAlignment="1">
      <alignment horizont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4" fillId="6" borderId="10" xfId="57" applyFont="1" applyFill="1" applyBorder="1" applyAlignment="1">
      <alignment horizontal="center" vertical="center"/>
      <protection/>
    </xf>
    <xf numFmtId="2" fontId="38" fillId="0" borderId="10" xfId="0" applyNumberFormat="1" applyFont="1" applyBorder="1" applyAlignment="1">
      <alignment horizontal="center"/>
    </xf>
    <xf numFmtId="2" fontId="8" fillId="0" borderId="10" xfId="57" applyNumberFormat="1" applyFont="1" applyBorder="1" applyAlignment="1">
      <alignment horizontal="center"/>
      <protection/>
    </xf>
    <xf numFmtId="0" fontId="37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57" applyFont="1" applyBorder="1" applyAlignment="1">
      <alignment horizontal="center"/>
      <protection/>
    </xf>
    <xf numFmtId="2" fontId="38" fillId="24" borderId="10" xfId="0" applyNumberFormat="1" applyFont="1" applyFill="1" applyBorder="1" applyAlignment="1">
      <alignment horizontal="center"/>
    </xf>
    <xf numFmtId="2" fontId="8" fillId="24" borderId="10" xfId="57" applyNumberFormat="1" applyFont="1" applyFill="1" applyBorder="1" applyAlignment="1">
      <alignment horizontal="center"/>
      <protection/>
    </xf>
    <xf numFmtId="2" fontId="38" fillId="24" borderId="16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8" fillId="6" borderId="13" xfId="57" applyFont="1" applyFill="1" applyBorder="1" applyAlignment="1">
      <alignment horizontal="center"/>
      <protection/>
    </xf>
    <xf numFmtId="0" fontId="8" fillId="6" borderId="14" xfId="57" applyFont="1" applyFill="1" applyBorder="1" applyAlignment="1">
      <alignment horizontal="center"/>
      <protection/>
    </xf>
    <xf numFmtId="0" fontId="36" fillId="0" borderId="10" xfId="57" applyFont="1" applyBorder="1" applyAlignment="1">
      <alignment horizontal="center" wrapText="1"/>
      <protection/>
    </xf>
    <xf numFmtId="0" fontId="15" fillId="0" borderId="10" xfId="57" applyFont="1" applyBorder="1" applyAlignment="1">
      <alignment horizontal="center" wrapText="1"/>
      <protection/>
    </xf>
    <xf numFmtId="2" fontId="15" fillId="0" borderId="10" xfId="57" applyNumberFormat="1" applyFont="1" applyBorder="1" applyAlignment="1">
      <alignment horizontal="center" wrapText="1"/>
      <protection/>
    </xf>
    <xf numFmtId="0" fontId="15" fillId="0" borderId="11" xfId="57" applyFont="1" applyBorder="1" applyAlignment="1">
      <alignment horizontal="center"/>
      <protection/>
    </xf>
    <xf numFmtId="0" fontId="35" fillId="0" borderId="10" xfId="58" applyFont="1" applyBorder="1" applyAlignment="1">
      <alignment horizontal="center" wrapText="1"/>
      <protection/>
    </xf>
    <xf numFmtId="2" fontId="36" fillId="0" borderId="10" xfId="57" applyNumberFormat="1" applyFont="1" applyBorder="1" applyAlignment="1">
      <alignment horizontal="center" wrapText="1"/>
      <protection/>
    </xf>
    <xf numFmtId="2" fontId="35" fillId="0" borderId="10" xfId="58" applyNumberFormat="1" applyFont="1" applyBorder="1" applyAlignment="1">
      <alignment horizontal="center" wrapText="1"/>
      <protection/>
    </xf>
    <xf numFmtId="0" fontId="38" fillId="0" borderId="11" xfId="0" applyFont="1" applyBorder="1" applyAlignment="1">
      <alignment horizontal="center"/>
    </xf>
    <xf numFmtId="0" fontId="15" fillId="0" borderId="11" xfId="57" applyFont="1" applyBorder="1" applyAlignment="1">
      <alignment horizontal="left"/>
      <protection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39" fillId="0" borderId="10" xfId="57" applyFont="1" applyBorder="1" applyAlignment="1">
      <alignment horizontal="center" wrapText="1"/>
      <protection/>
    </xf>
    <xf numFmtId="0" fontId="15" fillId="0" borderId="10" xfId="57" applyFont="1" applyBorder="1" applyAlignment="1" quotePrefix="1">
      <alignment horizontal="center"/>
      <protection/>
    </xf>
    <xf numFmtId="0" fontId="15" fillId="0" borderId="12" xfId="57" applyFont="1" applyBorder="1" applyAlignment="1">
      <alignment horizontal="center"/>
      <protection/>
    </xf>
    <xf numFmtId="0" fontId="39" fillId="0" borderId="11" xfId="57" applyFont="1" applyBorder="1" applyAlignment="1">
      <alignment horizontal="center" wrapText="1"/>
      <protection/>
    </xf>
    <xf numFmtId="0" fontId="15" fillId="0" borderId="21" xfId="57" applyFont="1" applyBorder="1" applyAlignment="1">
      <alignment horizontal="center"/>
      <protection/>
    </xf>
    <xf numFmtId="0" fontId="39" fillId="0" borderId="22" xfId="57" applyFont="1" applyBorder="1" applyAlignment="1">
      <alignment horizontal="center" wrapText="1"/>
      <protection/>
    </xf>
    <xf numFmtId="0" fontId="15" fillId="0" borderId="13" xfId="57" applyFont="1" applyBorder="1" applyAlignment="1">
      <alignment horizontal="left"/>
      <protection/>
    </xf>
    <xf numFmtId="2" fontId="8" fillId="0" borderId="12" xfId="57" applyNumberFormat="1" applyFont="1" applyBorder="1" applyAlignment="1">
      <alignment horizontal="center"/>
      <protection/>
    </xf>
    <xf numFmtId="2" fontId="38" fillId="0" borderId="14" xfId="0" applyNumberFormat="1" applyFont="1" applyBorder="1" applyAlignment="1">
      <alignment horizontal="center"/>
    </xf>
    <xf numFmtId="2" fontId="8" fillId="0" borderId="11" xfId="57" applyNumberFormat="1" applyFont="1" applyBorder="1" applyAlignment="1">
      <alignment horizontal="center"/>
      <protection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 2" xfId="55"/>
    <cellStyle name="Normaallaad 3" xfId="56"/>
    <cellStyle name="Normal_1_120_18oct 2" xfId="57"/>
    <cellStyle name="Normal_voistlejad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workbookViewId="0" topLeftCell="A1">
      <selection activeCell="D9" sqref="D9:D10"/>
    </sheetView>
  </sheetViews>
  <sheetFormatPr defaultColWidth="9.140625" defaultRowHeight="15"/>
  <cols>
    <col min="1" max="1" width="6.28125" style="0" customWidth="1"/>
    <col min="2" max="2" width="19.00390625" style="0" customWidth="1"/>
    <col min="3" max="3" width="36.57421875" style="0" customWidth="1"/>
    <col min="4" max="4" width="8.28125" style="122" customWidth="1"/>
    <col min="5" max="5" width="5.57421875" style="122" hidden="1" customWidth="1"/>
    <col min="6" max="6" width="4.7109375" style="122" hidden="1" customWidth="1"/>
    <col min="7" max="7" width="4.140625" style="122" hidden="1" customWidth="1"/>
    <col min="8" max="8" width="3.8515625" style="122" hidden="1" customWidth="1"/>
    <col min="9" max="9" width="4.00390625" style="122" hidden="1" customWidth="1"/>
    <col min="10" max="11" width="4.140625" style="122" hidden="1" customWidth="1"/>
    <col min="12" max="12" width="3.7109375" style="122" hidden="1" customWidth="1"/>
    <col min="13" max="14" width="4.140625" style="122" hidden="1" customWidth="1"/>
    <col min="15" max="17" width="4.00390625" style="122" hidden="1" customWidth="1"/>
    <col min="18" max="18" width="4.140625" style="122" hidden="1" customWidth="1"/>
    <col min="19" max="19" width="4.28125" style="122" hidden="1" customWidth="1"/>
    <col min="20" max="20" width="4.140625" style="122" hidden="1" customWidth="1"/>
    <col min="21" max="24" width="3.7109375" style="122" hidden="1" customWidth="1"/>
    <col min="25" max="25" width="4.00390625" style="122" hidden="1" customWidth="1"/>
    <col min="26" max="27" width="0" style="122" hidden="1" customWidth="1"/>
    <col min="28" max="28" width="9.140625" style="122" customWidth="1"/>
    <col min="29" max="29" width="9.140625" style="152" customWidth="1"/>
    <col min="30" max="30" width="0" style="0" hidden="1" customWidth="1"/>
    <col min="31" max="31" width="9.140625" style="30" customWidth="1"/>
  </cols>
  <sheetData>
    <row r="1" spans="1:31" ht="15.75">
      <c r="A1" s="1" t="s">
        <v>18</v>
      </c>
      <c r="B1" s="2"/>
      <c r="C1" s="3"/>
      <c r="D1" s="112"/>
      <c r="E1" s="112"/>
      <c r="F1" s="112"/>
      <c r="G1" s="112"/>
      <c r="H1" s="112"/>
      <c r="I1" s="112"/>
      <c r="J1" s="112"/>
      <c r="K1" s="112"/>
      <c r="L1" s="112"/>
      <c r="M1" s="113" t="s">
        <v>0</v>
      </c>
      <c r="N1" s="113"/>
      <c r="O1" s="113"/>
      <c r="P1" s="108">
        <v>430</v>
      </c>
      <c r="Q1" s="108"/>
      <c r="R1" s="113"/>
      <c r="S1" s="113" t="s">
        <v>1</v>
      </c>
      <c r="T1" s="112"/>
      <c r="U1" s="112"/>
      <c r="V1" s="112"/>
      <c r="W1" s="112"/>
      <c r="X1" s="112"/>
      <c r="Y1" s="112"/>
      <c r="Z1" s="112"/>
      <c r="AA1" s="112"/>
      <c r="AB1" s="112"/>
      <c r="AC1" s="145"/>
      <c r="AD1" s="4"/>
      <c r="AE1" s="29"/>
    </row>
    <row r="2" spans="1:31" ht="15">
      <c r="A2" s="2" t="s">
        <v>19</v>
      </c>
      <c r="B2" s="6"/>
      <c r="C2" s="7"/>
      <c r="D2" s="112"/>
      <c r="E2" s="112"/>
      <c r="F2" s="112"/>
      <c r="G2" s="112"/>
      <c r="H2" s="112"/>
      <c r="I2" s="112"/>
      <c r="J2" s="112"/>
      <c r="K2" s="112"/>
      <c r="L2" s="112"/>
      <c r="M2" s="113" t="s">
        <v>2</v>
      </c>
      <c r="N2" s="113"/>
      <c r="O2" s="113"/>
      <c r="P2" s="108">
        <v>325</v>
      </c>
      <c r="Q2" s="108"/>
      <c r="R2" s="113"/>
      <c r="S2" s="113" t="s">
        <v>3</v>
      </c>
      <c r="T2" s="112"/>
      <c r="U2" s="112"/>
      <c r="V2" s="112"/>
      <c r="W2" s="112"/>
      <c r="X2" s="112"/>
      <c r="Y2" s="112"/>
      <c r="Z2" s="112"/>
      <c r="AA2" s="112"/>
      <c r="AB2" s="112"/>
      <c r="AC2" s="145"/>
      <c r="AD2" s="4"/>
      <c r="AE2" s="29"/>
    </row>
    <row r="3" spans="1:31" ht="15.75">
      <c r="A3" s="6"/>
      <c r="B3" s="1"/>
      <c r="C3" s="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45"/>
      <c r="AD3" s="4"/>
      <c r="AE3" s="29"/>
    </row>
    <row r="4" spans="1:31" ht="15">
      <c r="A4" s="2" t="s">
        <v>110</v>
      </c>
      <c r="B4" s="7"/>
      <c r="C4" s="2"/>
      <c r="D4" s="112"/>
      <c r="E4" s="112"/>
      <c r="F4" s="112"/>
      <c r="G4" s="112"/>
      <c r="H4" s="112"/>
      <c r="I4" s="112"/>
      <c r="J4" s="112"/>
      <c r="K4" s="112"/>
      <c r="L4" s="112"/>
      <c r="M4" s="113" t="s">
        <v>4</v>
      </c>
      <c r="N4" s="112"/>
      <c r="O4" s="112"/>
      <c r="P4" s="109">
        <f>ROUNDUP(P1/P2*60,0)</f>
        <v>80</v>
      </c>
      <c r="Q4" s="109"/>
      <c r="R4" s="113"/>
      <c r="S4" s="113" t="s">
        <v>5</v>
      </c>
      <c r="T4" s="112"/>
      <c r="U4" s="112"/>
      <c r="V4" s="112"/>
      <c r="W4" s="112"/>
      <c r="X4" s="112"/>
      <c r="Y4" s="112"/>
      <c r="Z4" s="112"/>
      <c r="AA4" s="112"/>
      <c r="AB4" s="112"/>
      <c r="AC4" s="145"/>
      <c r="AD4" s="4"/>
      <c r="AE4" s="29"/>
    </row>
    <row r="5" spans="1:31" ht="15.75">
      <c r="A5" s="7" t="s">
        <v>111</v>
      </c>
      <c r="B5" s="8"/>
      <c r="C5" s="9"/>
      <c r="D5" s="114"/>
      <c r="E5" s="114"/>
      <c r="F5" s="112"/>
      <c r="G5" s="112"/>
      <c r="H5" s="112"/>
      <c r="I5" s="112"/>
      <c r="J5" s="112"/>
      <c r="K5" s="112"/>
      <c r="L5" s="112"/>
      <c r="M5" s="112" t="s">
        <v>6</v>
      </c>
      <c r="N5" s="112"/>
      <c r="O5" s="112"/>
      <c r="P5" s="109">
        <f>P4*2</f>
        <v>160</v>
      </c>
      <c r="Q5" s="109"/>
      <c r="R5" s="113"/>
      <c r="S5" s="112" t="s">
        <v>5</v>
      </c>
      <c r="T5" s="112"/>
      <c r="U5" s="112"/>
      <c r="V5" s="112"/>
      <c r="W5" s="112"/>
      <c r="X5" s="112"/>
      <c r="Y5" s="112"/>
      <c r="Z5" s="112"/>
      <c r="AA5" s="112"/>
      <c r="AB5" s="112"/>
      <c r="AC5" s="145"/>
      <c r="AD5" s="4"/>
      <c r="AE5" s="29"/>
    </row>
    <row r="6" spans="1:31" ht="15">
      <c r="A6" s="4"/>
      <c r="B6" s="4"/>
      <c r="C6" s="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45"/>
      <c r="AD6" s="4"/>
      <c r="AE6" s="29"/>
    </row>
    <row r="7" spans="1:31" ht="15.75">
      <c r="A7" s="11" t="s">
        <v>7</v>
      </c>
      <c r="B7" s="4"/>
      <c r="C7" s="4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45"/>
      <c r="AD7" s="4"/>
      <c r="AE7" s="29"/>
    </row>
    <row r="8" spans="1:31" ht="15">
      <c r="A8" s="4"/>
      <c r="B8" s="4"/>
      <c r="C8" s="4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45"/>
      <c r="AD8" s="4"/>
      <c r="AE8" s="29"/>
    </row>
    <row r="9" spans="1:31" ht="15" customHeight="1">
      <c r="A9" s="44" t="s">
        <v>8</v>
      </c>
      <c r="B9" s="46" t="s">
        <v>9</v>
      </c>
      <c r="C9" s="46" t="s">
        <v>10</v>
      </c>
      <c r="D9" s="107" t="s">
        <v>23</v>
      </c>
      <c r="E9" s="110" t="s">
        <v>11</v>
      </c>
      <c r="F9" s="105" t="s">
        <v>12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06"/>
      <c r="Z9" s="110" t="s">
        <v>13</v>
      </c>
      <c r="AA9" s="110" t="s">
        <v>14</v>
      </c>
      <c r="AB9" s="153" t="s">
        <v>84</v>
      </c>
      <c r="AC9" s="154"/>
      <c r="AD9" s="42" t="s">
        <v>15</v>
      </c>
      <c r="AE9" s="29"/>
    </row>
    <row r="10" spans="1:31" ht="15">
      <c r="A10" s="45"/>
      <c r="B10" s="47"/>
      <c r="C10" s="47"/>
      <c r="D10" s="176"/>
      <c r="E10" s="111"/>
      <c r="F10" s="105">
        <v>1</v>
      </c>
      <c r="G10" s="106"/>
      <c r="H10" s="105">
        <v>2</v>
      </c>
      <c r="I10" s="106"/>
      <c r="J10" s="105">
        <v>3</v>
      </c>
      <c r="K10" s="106"/>
      <c r="L10" s="105">
        <v>4</v>
      </c>
      <c r="M10" s="106"/>
      <c r="N10" s="105">
        <v>5</v>
      </c>
      <c r="O10" s="106"/>
      <c r="P10" s="105">
        <v>6</v>
      </c>
      <c r="Q10" s="106"/>
      <c r="R10" s="105">
        <v>7</v>
      </c>
      <c r="S10" s="106"/>
      <c r="T10" s="105">
        <v>8</v>
      </c>
      <c r="U10" s="106"/>
      <c r="V10" s="105">
        <v>9</v>
      </c>
      <c r="W10" s="106"/>
      <c r="X10" s="105">
        <v>10</v>
      </c>
      <c r="Y10" s="106"/>
      <c r="Z10" s="111"/>
      <c r="AA10" s="111"/>
      <c r="AB10" s="124" t="s">
        <v>16</v>
      </c>
      <c r="AC10" s="124" t="s">
        <v>17</v>
      </c>
      <c r="AD10" s="43"/>
      <c r="AE10" s="29"/>
    </row>
    <row r="11" spans="1:31" s="88" customFormat="1" ht="27" customHeight="1">
      <c r="A11" s="98">
        <v>1</v>
      </c>
      <c r="B11" s="20" t="s">
        <v>112</v>
      </c>
      <c r="C11" s="20" t="s">
        <v>113</v>
      </c>
      <c r="D11" s="100" t="s">
        <v>24</v>
      </c>
      <c r="E11" s="125">
        <v>16</v>
      </c>
      <c r="F11" s="115">
        <v>0</v>
      </c>
      <c r="G11" s="115"/>
      <c r="H11" s="115">
        <v>0</v>
      </c>
      <c r="I11" s="115"/>
      <c r="J11" s="115">
        <v>0</v>
      </c>
      <c r="K11" s="115"/>
      <c r="L11" s="115">
        <v>0</v>
      </c>
      <c r="M11" s="115"/>
      <c r="N11" s="115">
        <v>0</v>
      </c>
      <c r="O11" s="115"/>
      <c r="P11" s="115">
        <v>0</v>
      </c>
      <c r="Q11" s="115"/>
      <c r="R11" s="115">
        <v>0</v>
      </c>
      <c r="S11" s="115"/>
      <c r="T11" s="115">
        <v>0</v>
      </c>
      <c r="U11" s="115"/>
      <c r="V11" s="115">
        <v>0</v>
      </c>
      <c r="W11" s="115"/>
      <c r="X11" s="115">
        <v>0</v>
      </c>
      <c r="Y11" s="115"/>
      <c r="Z11" s="115"/>
      <c r="AA11" s="100"/>
      <c r="AB11" s="100">
        <v>0</v>
      </c>
      <c r="AC11" s="146">
        <v>55.44</v>
      </c>
      <c r="AD11" s="86"/>
      <c r="AE11" s="87"/>
    </row>
    <row r="12" spans="1:32" s="88" customFormat="1" ht="27" customHeight="1">
      <c r="A12" s="98">
        <v>2</v>
      </c>
      <c r="B12" s="20" t="s">
        <v>114</v>
      </c>
      <c r="C12" s="20" t="s">
        <v>115</v>
      </c>
      <c r="D12" s="100" t="s">
        <v>116</v>
      </c>
      <c r="E12" s="125">
        <v>25</v>
      </c>
      <c r="F12" s="115">
        <v>0</v>
      </c>
      <c r="G12" s="115"/>
      <c r="H12" s="115">
        <v>0</v>
      </c>
      <c r="I12" s="115"/>
      <c r="J12" s="115">
        <v>0</v>
      </c>
      <c r="K12" s="115"/>
      <c r="L12" s="115">
        <v>0</v>
      </c>
      <c r="M12" s="115"/>
      <c r="N12" s="115">
        <v>0</v>
      </c>
      <c r="O12" s="115"/>
      <c r="P12" s="115">
        <v>0</v>
      </c>
      <c r="Q12" s="115"/>
      <c r="R12" s="115">
        <v>0</v>
      </c>
      <c r="S12" s="115"/>
      <c r="T12" s="115">
        <v>0</v>
      </c>
      <c r="U12" s="115"/>
      <c r="V12" s="115">
        <v>0</v>
      </c>
      <c r="W12" s="115"/>
      <c r="X12" s="115">
        <v>0</v>
      </c>
      <c r="Y12" s="115"/>
      <c r="Z12" s="115"/>
      <c r="AA12" s="100"/>
      <c r="AB12" s="100">
        <f>SUM(F12:Y12)+AA12</f>
        <v>0</v>
      </c>
      <c r="AC12" s="146">
        <v>59.28</v>
      </c>
      <c r="AD12" s="92"/>
      <c r="AE12" s="94"/>
      <c r="AF12" s="95"/>
    </row>
    <row r="13" spans="1:32" s="88" customFormat="1" ht="27" customHeight="1">
      <c r="A13" s="98">
        <v>3</v>
      </c>
      <c r="B13" s="19" t="s">
        <v>117</v>
      </c>
      <c r="C13" s="20" t="s">
        <v>118</v>
      </c>
      <c r="D13" s="100" t="s">
        <v>116</v>
      </c>
      <c r="E13" s="125">
        <v>1</v>
      </c>
      <c r="F13" s="126">
        <v>0</v>
      </c>
      <c r="G13" s="127"/>
      <c r="H13" s="126">
        <v>0</v>
      </c>
      <c r="I13" s="127"/>
      <c r="J13" s="126">
        <v>0</v>
      </c>
      <c r="K13" s="127"/>
      <c r="L13" s="126">
        <v>0</v>
      </c>
      <c r="M13" s="127"/>
      <c r="N13" s="126">
        <v>0</v>
      </c>
      <c r="O13" s="127"/>
      <c r="P13" s="126">
        <v>0</v>
      </c>
      <c r="Q13" s="127"/>
      <c r="R13" s="126">
        <v>0</v>
      </c>
      <c r="S13" s="127"/>
      <c r="T13" s="126">
        <v>0</v>
      </c>
      <c r="U13" s="127"/>
      <c r="V13" s="126">
        <v>0</v>
      </c>
      <c r="W13" s="127"/>
      <c r="X13" s="126">
        <v>0</v>
      </c>
      <c r="Y13" s="127"/>
      <c r="Z13" s="128"/>
      <c r="AA13" s="100">
        <v>0</v>
      </c>
      <c r="AB13" s="100">
        <v>0</v>
      </c>
      <c r="AC13" s="147">
        <v>60.22</v>
      </c>
      <c r="AD13" s="93"/>
      <c r="AE13" s="89"/>
      <c r="AF13" s="95"/>
    </row>
    <row r="14" spans="1:32" s="88" customFormat="1" ht="27" customHeight="1">
      <c r="A14" s="98">
        <v>4</v>
      </c>
      <c r="B14" s="19" t="s">
        <v>119</v>
      </c>
      <c r="C14" s="20" t="s">
        <v>118</v>
      </c>
      <c r="D14" s="100" t="s">
        <v>116</v>
      </c>
      <c r="E14" s="125">
        <v>13</v>
      </c>
      <c r="F14" s="115">
        <v>0</v>
      </c>
      <c r="G14" s="115"/>
      <c r="H14" s="115">
        <v>0</v>
      </c>
      <c r="I14" s="115"/>
      <c r="J14" s="115">
        <v>0</v>
      </c>
      <c r="K14" s="115"/>
      <c r="L14" s="115">
        <v>0</v>
      </c>
      <c r="M14" s="115"/>
      <c r="N14" s="115">
        <v>0</v>
      </c>
      <c r="O14" s="115"/>
      <c r="P14" s="115">
        <v>0</v>
      </c>
      <c r="Q14" s="115"/>
      <c r="R14" s="115">
        <v>0</v>
      </c>
      <c r="S14" s="115"/>
      <c r="T14" s="115">
        <v>0</v>
      </c>
      <c r="U14" s="115"/>
      <c r="V14" s="115">
        <v>0</v>
      </c>
      <c r="W14" s="115"/>
      <c r="X14" s="115">
        <v>0</v>
      </c>
      <c r="Y14" s="115"/>
      <c r="Z14" s="115"/>
      <c r="AA14" s="100">
        <v>0</v>
      </c>
      <c r="AB14" s="100">
        <v>0</v>
      </c>
      <c r="AC14" s="146">
        <v>61.34</v>
      </c>
      <c r="AD14" s="92"/>
      <c r="AE14" s="94"/>
      <c r="AF14" s="95"/>
    </row>
    <row r="15" spans="1:32" s="88" customFormat="1" ht="27" customHeight="1">
      <c r="A15" s="98">
        <v>5</v>
      </c>
      <c r="B15" s="20" t="s">
        <v>120</v>
      </c>
      <c r="C15" s="20" t="s">
        <v>121</v>
      </c>
      <c r="D15" s="100"/>
      <c r="E15" s="125">
        <v>30</v>
      </c>
      <c r="F15" s="115">
        <v>0</v>
      </c>
      <c r="G15" s="115"/>
      <c r="H15" s="115">
        <v>0</v>
      </c>
      <c r="I15" s="115"/>
      <c r="J15" s="115">
        <v>0</v>
      </c>
      <c r="K15" s="115"/>
      <c r="L15" s="115">
        <v>0</v>
      </c>
      <c r="M15" s="115"/>
      <c r="N15" s="115">
        <v>0</v>
      </c>
      <c r="O15" s="115"/>
      <c r="P15" s="115">
        <v>0</v>
      </c>
      <c r="Q15" s="115"/>
      <c r="R15" s="115">
        <v>0</v>
      </c>
      <c r="S15" s="115"/>
      <c r="T15" s="115">
        <v>0</v>
      </c>
      <c r="U15" s="115"/>
      <c r="V15" s="115">
        <v>0</v>
      </c>
      <c r="W15" s="115"/>
      <c r="X15" s="115">
        <v>0</v>
      </c>
      <c r="Y15" s="115"/>
      <c r="Z15" s="115"/>
      <c r="AA15" s="100"/>
      <c r="AB15" s="100">
        <f>SUM(F15:Y15)+AA15</f>
        <v>0</v>
      </c>
      <c r="AC15" s="146">
        <v>62.03</v>
      </c>
      <c r="AD15" s="92"/>
      <c r="AE15" s="94"/>
      <c r="AF15" s="95"/>
    </row>
    <row r="16" spans="1:32" s="88" customFormat="1" ht="27" customHeight="1">
      <c r="A16" s="98">
        <v>6</v>
      </c>
      <c r="B16" s="20" t="s">
        <v>122</v>
      </c>
      <c r="C16" s="20" t="s">
        <v>123</v>
      </c>
      <c r="D16" s="100"/>
      <c r="E16" s="125">
        <v>32</v>
      </c>
      <c r="F16" s="115">
        <v>0</v>
      </c>
      <c r="G16" s="115"/>
      <c r="H16" s="115">
        <v>0</v>
      </c>
      <c r="I16" s="115"/>
      <c r="J16" s="115">
        <v>0</v>
      </c>
      <c r="K16" s="115"/>
      <c r="L16" s="115">
        <v>0</v>
      </c>
      <c r="M16" s="115"/>
      <c r="N16" s="115">
        <v>0</v>
      </c>
      <c r="O16" s="115"/>
      <c r="P16" s="115">
        <v>0</v>
      </c>
      <c r="Q16" s="115"/>
      <c r="R16" s="115">
        <v>0</v>
      </c>
      <c r="S16" s="115"/>
      <c r="T16" s="115">
        <v>0</v>
      </c>
      <c r="U16" s="115"/>
      <c r="V16" s="115">
        <v>0</v>
      </c>
      <c r="W16" s="115"/>
      <c r="X16" s="115">
        <v>0</v>
      </c>
      <c r="Y16" s="115"/>
      <c r="Z16" s="115"/>
      <c r="AA16" s="100"/>
      <c r="AB16" s="100">
        <f>SUM(F16:Y16)+AA16</f>
        <v>0</v>
      </c>
      <c r="AC16" s="146">
        <v>62.28</v>
      </c>
      <c r="AD16" s="92"/>
      <c r="AE16" s="94"/>
      <c r="AF16" s="95"/>
    </row>
    <row r="17" spans="1:32" s="88" customFormat="1" ht="27" customHeight="1">
      <c r="A17" s="98">
        <v>7</v>
      </c>
      <c r="B17" s="20" t="s">
        <v>124</v>
      </c>
      <c r="C17" s="20" t="s">
        <v>125</v>
      </c>
      <c r="D17" s="100"/>
      <c r="E17" s="125">
        <v>29</v>
      </c>
      <c r="F17" s="115">
        <v>0</v>
      </c>
      <c r="G17" s="115"/>
      <c r="H17" s="115">
        <v>0</v>
      </c>
      <c r="I17" s="115"/>
      <c r="J17" s="115">
        <v>0</v>
      </c>
      <c r="K17" s="115"/>
      <c r="L17" s="115">
        <v>0</v>
      </c>
      <c r="M17" s="115"/>
      <c r="N17" s="115">
        <v>0</v>
      </c>
      <c r="O17" s="115"/>
      <c r="P17" s="115">
        <v>0</v>
      </c>
      <c r="Q17" s="115"/>
      <c r="R17" s="115">
        <v>0</v>
      </c>
      <c r="S17" s="115"/>
      <c r="T17" s="115">
        <v>0</v>
      </c>
      <c r="U17" s="115"/>
      <c r="V17" s="115">
        <v>0</v>
      </c>
      <c r="W17" s="115"/>
      <c r="X17" s="115">
        <v>0</v>
      </c>
      <c r="Y17" s="115"/>
      <c r="Z17" s="115"/>
      <c r="AA17" s="100"/>
      <c r="AB17" s="100">
        <f>SUM(F17:Y17)+AA17</f>
        <v>0</v>
      </c>
      <c r="AC17" s="146">
        <v>63.84</v>
      </c>
      <c r="AD17" s="92"/>
      <c r="AE17" s="94"/>
      <c r="AF17" s="95"/>
    </row>
    <row r="18" spans="1:32" s="88" customFormat="1" ht="27" customHeight="1">
      <c r="A18" s="98">
        <v>8</v>
      </c>
      <c r="B18" s="20" t="s">
        <v>126</v>
      </c>
      <c r="C18" s="20" t="s">
        <v>127</v>
      </c>
      <c r="D18" s="100"/>
      <c r="E18" s="125">
        <v>22</v>
      </c>
      <c r="F18" s="115">
        <v>0</v>
      </c>
      <c r="G18" s="115"/>
      <c r="H18" s="115">
        <v>0</v>
      </c>
      <c r="I18" s="115"/>
      <c r="J18" s="115">
        <v>0</v>
      </c>
      <c r="K18" s="115"/>
      <c r="L18" s="115">
        <v>0</v>
      </c>
      <c r="M18" s="115"/>
      <c r="N18" s="115">
        <v>0</v>
      </c>
      <c r="O18" s="115"/>
      <c r="P18" s="115">
        <v>0</v>
      </c>
      <c r="Q18" s="115"/>
      <c r="R18" s="115">
        <v>0</v>
      </c>
      <c r="S18" s="115"/>
      <c r="T18" s="115">
        <v>0</v>
      </c>
      <c r="U18" s="115"/>
      <c r="V18" s="115">
        <v>0</v>
      </c>
      <c r="W18" s="115"/>
      <c r="X18" s="115">
        <v>0</v>
      </c>
      <c r="Y18" s="115"/>
      <c r="Z18" s="115"/>
      <c r="AA18" s="100"/>
      <c r="AB18" s="100">
        <f>SUM(F18:Y18)+AA18</f>
        <v>0</v>
      </c>
      <c r="AC18" s="146">
        <v>64.69</v>
      </c>
      <c r="AD18" s="92"/>
      <c r="AE18" s="94"/>
      <c r="AF18" s="95"/>
    </row>
    <row r="19" spans="1:32" s="88" customFormat="1" ht="27" customHeight="1" thickBot="1">
      <c r="A19" s="99">
        <v>9</v>
      </c>
      <c r="B19" s="65" t="s">
        <v>128</v>
      </c>
      <c r="C19" s="65" t="s">
        <v>129</v>
      </c>
      <c r="D19" s="101"/>
      <c r="E19" s="129">
        <v>7</v>
      </c>
      <c r="F19" s="116">
        <v>0</v>
      </c>
      <c r="G19" s="116"/>
      <c r="H19" s="116">
        <v>0</v>
      </c>
      <c r="I19" s="116"/>
      <c r="J19" s="116">
        <v>0</v>
      </c>
      <c r="K19" s="116"/>
      <c r="L19" s="116">
        <v>0</v>
      </c>
      <c r="M19" s="116"/>
      <c r="N19" s="116">
        <v>0</v>
      </c>
      <c r="O19" s="116"/>
      <c r="P19" s="116">
        <v>0</v>
      </c>
      <c r="Q19" s="116"/>
      <c r="R19" s="116">
        <v>0</v>
      </c>
      <c r="S19" s="116"/>
      <c r="T19" s="116">
        <v>0</v>
      </c>
      <c r="U19" s="116"/>
      <c r="V19" s="116">
        <v>0</v>
      </c>
      <c r="W19" s="116"/>
      <c r="X19" s="116">
        <v>0</v>
      </c>
      <c r="Y19" s="116"/>
      <c r="Z19" s="116"/>
      <c r="AA19" s="101">
        <v>0</v>
      </c>
      <c r="AB19" s="101">
        <v>0</v>
      </c>
      <c r="AC19" s="148">
        <v>67.19</v>
      </c>
      <c r="AD19" s="92"/>
      <c r="AE19" s="94"/>
      <c r="AF19" s="95"/>
    </row>
    <row r="20" spans="1:32" ht="27" customHeight="1" thickTop="1">
      <c r="A20" s="39">
        <v>10</v>
      </c>
      <c r="B20" s="90" t="s">
        <v>130</v>
      </c>
      <c r="C20" s="67" t="s">
        <v>131</v>
      </c>
      <c r="D20" s="102" t="s">
        <v>24</v>
      </c>
      <c r="E20" s="130">
        <v>18</v>
      </c>
      <c r="F20" s="117">
        <v>0</v>
      </c>
      <c r="G20" s="117"/>
      <c r="H20" s="117">
        <v>0</v>
      </c>
      <c r="I20" s="117"/>
      <c r="J20" s="117">
        <v>0</v>
      </c>
      <c r="K20" s="117"/>
      <c r="L20" s="117">
        <v>0</v>
      </c>
      <c r="M20" s="117"/>
      <c r="N20" s="117">
        <v>0</v>
      </c>
      <c r="O20" s="117"/>
      <c r="P20" s="117">
        <v>0</v>
      </c>
      <c r="Q20" s="117"/>
      <c r="R20" s="117">
        <v>0</v>
      </c>
      <c r="S20" s="117"/>
      <c r="T20" s="117">
        <v>0</v>
      </c>
      <c r="U20" s="117"/>
      <c r="V20" s="117">
        <v>0</v>
      </c>
      <c r="W20" s="117"/>
      <c r="X20" s="117">
        <v>0</v>
      </c>
      <c r="Y20" s="117"/>
      <c r="Z20" s="117"/>
      <c r="AA20" s="102">
        <v>0</v>
      </c>
      <c r="AB20" s="102">
        <f>SUM(F20:Y20)+AA20</f>
        <v>0</v>
      </c>
      <c r="AC20" s="149">
        <v>67.63</v>
      </c>
      <c r="AD20" s="63"/>
      <c r="AE20" s="96"/>
      <c r="AF20" s="62"/>
    </row>
    <row r="21" spans="1:32" ht="27" customHeight="1">
      <c r="A21" s="33">
        <v>11</v>
      </c>
      <c r="B21" s="20" t="s">
        <v>132</v>
      </c>
      <c r="C21" s="21" t="s">
        <v>133</v>
      </c>
      <c r="D21" s="100"/>
      <c r="E21" s="125">
        <v>23</v>
      </c>
      <c r="F21" s="115">
        <v>0</v>
      </c>
      <c r="G21" s="115"/>
      <c r="H21" s="115">
        <v>0</v>
      </c>
      <c r="I21" s="115"/>
      <c r="J21" s="115">
        <v>0</v>
      </c>
      <c r="K21" s="115"/>
      <c r="L21" s="115">
        <v>0</v>
      </c>
      <c r="M21" s="115"/>
      <c r="N21" s="115">
        <v>0</v>
      </c>
      <c r="O21" s="115"/>
      <c r="P21" s="115">
        <v>0</v>
      </c>
      <c r="Q21" s="115"/>
      <c r="R21" s="115">
        <v>0</v>
      </c>
      <c r="S21" s="115"/>
      <c r="T21" s="115">
        <v>0</v>
      </c>
      <c r="U21" s="115"/>
      <c r="V21" s="115">
        <v>0</v>
      </c>
      <c r="W21" s="115"/>
      <c r="X21" s="115">
        <v>0</v>
      </c>
      <c r="Y21" s="115"/>
      <c r="Z21" s="115"/>
      <c r="AA21" s="100"/>
      <c r="AB21" s="100">
        <f>SUM(F21:Y21)+AA21</f>
        <v>0</v>
      </c>
      <c r="AC21" s="141">
        <v>69.19</v>
      </c>
      <c r="AD21" s="63"/>
      <c r="AE21" s="96"/>
      <c r="AF21" s="62"/>
    </row>
    <row r="22" spans="1:32" ht="27" customHeight="1">
      <c r="A22" s="33">
        <v>12</v>
      </c>
      <c r="B22" s="20" t="s">
        <v>21</v>
      </c>
      <c r="C22" s="20" t="s">
        <v>134</v>
      </c>
      <c r="D22" s="100" t="s">
        <v>116</v>
      </c>
      <c r="E22" s="125">
        <v>11</v>
      </c>
      <c r="F22" s="115">
        <v>4</v>
      </c>
      <c r="G22" s="115"/>
      <c r="H22" s="115">
        <v>0</v>
      </c>
      <c r="I22" s="115"/>
      <c r="J22" s="115">
        <v>0</v>
      </c>
      <c r="K22" s="115"/>
      <c r="L22" s="115">
        <v>0</v>
      </c>
      <c r="M22" s="115"/>
      <c r="N22" s="115">
        <v>0</v>
      </c>
      <c r="O22" s="115"/>
      <c r="P22" s="115">
        <v>0</v>
      </c>
      <c r="Q22" s="115"/>
      <c r="R22" s="115">
        <v>0</v>
      </c>
      <c r="S22" s="115"/>
      <c r="T22" s="115">
        <v>0</v>
      </c>
      <c r="U22" s="115"/>
      <c r="V22" s="115">
        <v>0</v>
      </c>
      <c r="W22" s="115"/>
      <c r="X22" s="115">
        <v>0</v>
      </c>
      <c r="Y22" s="115"/>
      <c r="Z22" s="115"/>
      <c r="AA22" s="100">
        <v>0</v>
      </c>
      <c r="AB22" s="100">
        <v>4</v>
      </c>
      <c r="AC22" s="141">
        <v>59.5</v>
      </c>
      <c r="AD22" s="63"/>
      <c r="AE22" s="97"/>
      <c r="AF22" s="62"/>
    </row>
    <row r="23" spans="1:32" ht="27" customHeight="1">
      <c r="A23" s="33">
        <v>13</v>
      </c>
      <c r="B23" s="20" t="s">
        <v>135</v>
      </c>
      <c r="C23" s="20" t="s">
        <v>136</v>
      </c>
      <c r="D23" s="100"/>
      <c r="E23" s="125">
        <v>6</v>
      </c>
      <c r="F23" s="100">
        <v>0</v>
      </c>
      <c r="G23" s="100"/>
      <c r="H23" s="100">
        <v>0</v>
      </c>
      <c r="I23" s="100"/>
      <c r="J23" s="100">
        <v>0</v>
      </c>
      <c r="K23" s="100"/>
      <c r="L23" s="100">
        <v>0</v>
      </c>
      <c r="M23" s="100"/>
      <c r="N23" s="100">
        <v>0</v>
      </c>
      <c r="O23" s="100"/>
      <c r="P23" s="100">
        <v>0</v>
      </c>
      <c r="Q23" s="100"/>
      <c r="R23" s="100">
        <v>0</v>
      </c>
      <c r="S23" s="100"/>
      <c r="T23" s="100">
        <v>4</v>
      </c>
      <c r="U23" s="100"/>
      <c r="V23" s="100">
        <v>0</v>
      </c>
      <c r="W23" s="100"/>
      <c r="X23" s="100">
        <v>0</v>
      </c>
      <c r="Y23" s="100"/>
      <c r="Z23" s="100"/>
      <c r="AA23" s="100">
        <v>0</v>
      </c>
      <c r="AB23" s="100">
        <f>SUM(F23:Y23)</f>
        <v>4</v>
      </c>
      <c r="AC23" s="142">
        <v>60.6</v>
      </c>
      <c r="AD23" s="64"/>
      <c r="AE23" s="29"/>
      <c r="AF23" s="62"/>
    </row>
    <row r="24" spans="1:32" ht="27" customHeight="1">
      <c r="A24" s="33">
        <v>14</v>
      </c>
      <c r="B24" s="20" t="s">
        <v>137</v>
      </c>
      <c r="C24" s="21" t="s">
        <v>138</v>
      </c>
      <c r="D24" s="100" t="s">
        <v>116</v>
      </c>
      <c r="E24" s="125">
        <v>31</v>
      </c>
      <c r="F24" s="115">
        <v>0</v>
      </c>
      <c r="G24" s="115"/>
      <c r="H24" s="115">
        <v>0</v>
      </c>
      <c r="I24" s="115"/>
      <c r="J24" s="115">
        <v>0</v>
      </c>
      <c r="K24" s="115"/>
      <c r="L24" s="115">
        <v>0</v>
      </c>
      <c r="M24" s="115"/>
      <c r="N24" s="115">
        <v>0</v>
      </c>
      <c r="O24" s="115"/>
      <c r="P24" s="115">
        <v>4</v>
      </c>
      <c r="Q24" s="115"/>
      <c r="R24" s="115">
        <v>0</v>
      </c>
      <c r="S24" s="115"/>
      <c r="T24" s="115">
        <v>0</v>
      </c>
      <c r="U24" s="115"/>
      <c r="V24" s="115">
        <v>0</v>
      </c>
      <c r="W24" s="115"/>
      <c r="X24" s="115">
        <v>0</v>
      </c>
      <c r="Y24" s="115"/>
      <c r="Z24" s="115"/>
      <c r="AA24" s="100"/>
      <c r="AB24" s="100">
        <f>SUM(F24:Y24)+AA24</f>
        <v>4</v>
      </c>
      <c r="AC24" s="141">
        <v>61.63</v>
      </c>
      <c r="AD24" s="63"/>
      <c r="AE24" s="96"/>
      <c r="AF24" s="62"/>
    </row>
    <row r="25" spans="1:32" ht="27" customHeight="1">
      <c r="A25" s="33">
        <v>15</v>
      </c>
      <c r="B25" s="20" t="s">
        <v>139</v>
      </c>
      <c r="C25" s="20" t="s">
        <v>140</v>
      </c>
      <c r="D25" s="100" t="s">
        <v>116</v>
      </c>
      <c r="E25" s="125">
        <v>26</v>
      </c>
      <c r="F25" s="115">
        <v>0</v>
      </c>
      <c r="G25" s="115"/>
      <c r="H25" s="115">
        <v>4</v>
      </c>
      <c r="I25" s="115"/>
      <c r="J25" s="115">
        <v>0</v>
      </c>
      <c r="K25" s="115"/>
      <c r="L25" s="115">
        <v>0</v>
      </c>
      <c r="M25" s="115"/>
      <c r="N25" s="115">
        <v>0</v>
      </c>
      <c r="O25" s="115"/>
      <c r="P25" s="115">
        <v>0</v>
      </c>
      <c r="Q25" s="115"/>
      <c r="R25" s="115">
        <v>0</v>
      </c>
      <c r="S25" s="115"/>
      <c r="T25" s="115">
        <v>0</v>
      </c>
      <c r="U25" s="115"/>
      <c r="V25" s="115">
        <v>0</v>
      </c>
      <c r="W25" s="115"/>
      <c r="X25" s="115">
        <v>0</v>
      </c>
      <c r="Y25" s="115"/>
      <c r="Z25" s="115"/>
      <c r="AA25" s="100"/>
      <c r="AB25" s="100">
        <f>SUM(F25:Y25)+AA25</f>
        <v>4</v>
      </c>
      <c r="AC25" s="141">
        <v>62.19</v>
      </c>
      <c r="AD25" s="63"/>
      <c r="AE25" s="96"/>
      <c r="AF25" s="62"/>
    </row>
    <row r="26" spans="1:32" ht="27" customHeight="1">
      <c r="A26" s="33">
        <v>16</v>
      </c>
      <c r="B26" s="20" t="s">
        <v>141</v>
      </c>
      <c r="C26" s="20" t="s">
        <v>134</v>
      </c>
      <c r="D26" s="100" t="s">
        <v>116</v>
      </c>
      <c r="E26" s="125">
        <v>21</v>
      </c>
      <c r="F26" s="115">
        <v>0</v>
      </c>
      <c r="G26" s="115"/>
      <c r="H26" s="115">
        <v>0</v>
      </c>
      <c r="I26" s="115"/>
      <c r="J26" s="115">
        <v>0</v>
      </c>
      <c r="K26" s="115"/>
      <c r="L26" s="115">
        <v>0</v>
      </c>
      <c r="M26" s="115"/>
      <c r="N26" s="115">
        <v>0</v>
      </c>
      <c r="O26" s="115"/>
      <c r="P26" s="115">
        <v>0</v>
      </c>
      <c r="Q26" s="115"/>
      <c r="R26" s="115">
        <v>0</v>
      </c>
      <c r="S26" s="115"/>
      <c r="T26" s="115">
        <v>0</v>
      </c>
      <c r="U26" s="115"/>
      <c r="V26" s="115">
        <v>4</v>
      </c>
      <c r="W26" s="115"/>
      <c r="X26" s="115">
        <v>0</v>
      </c>
      <c r="Y26" s="115"/>
      <c r="Z26" s="115"/>
      <c r="AA26" s="100"/>
      <c r="AB26" s="100">
        <f>SUM(F26:Y26)+AA26</f>
        <v>4</v>
      </c>
      <c r="AC26" s="141">
        <v>62.53</v>
      </c>
      <c r="AD26" s="63"/>
      <c r="AE26" s="96"/>
      <c r="AF26" s="62"/>
    </row>
    <row r="27" spans="1:32" ht="27" customHeight="1">
      <c r="A27" s="33">
        <v>17</v>
      </c>
      <c r="B27" s="20" t="s">
        <v>142</v>
      </c>
      <c r="C27" s="20" t="s">
        <v>143</v>
      </c>
      <c r="D27" s="100"/>
      <c r="E27" s="125">
        <v>27</v>
      </c>
      <c r="F27" s="115">
        <v>0</v>
      </c>
      <c r="G27" s="115"/>
      <c r="H27" s="115">
        <v>0</v>
      </c>
      <c r="I27" s="115"/>
      <c r="J27" s="115">
        <v>4</v>
      </c>
      <c r="K27" s="115"/>
      <c r="L27" s="115">
        <v>0</v>
      </c>
      <c r="M27" s="115"/>
      <c r="N27" s="115">
        <v>0</v>
      </c>
      <c r="O27" s="115"/>
      <c r="P27" s="115">
        <v>0</v>
      </c>
      <c r="Q27" s="115"/>
      <c r="R27" s="115">
        <v>0</v>
      </c>
      <c r="S27" s="115"/>
      <c r="T27" s="115">
        <v>0</v>
      </c>
      <c r="U27" s="115"/>
      <c r="V27" s="115">
        <v>0</v>
      </c>
      <c r="W27" s="115"/>
      <c r="X27" s="115">
        <v>0</v>
      </c>
      <c r="Y27" s="115"/>
      <c r="Z27" s="115"/>
      <c r="AA27" s="100"/>
      <c r="AB27" s="100">
        <f>SUM(F27:Y27)+AA27</f>
        <v>4</v>
      </c>
      <c r="AC27" s="141">
        <v>65.37</v>
      </c>
      <c r="AD27" s="63"/>
      <c r="AE27" s="96"/>
      <c r="AF27" s="62"/>
    </row>
    <row r="28" spans="1:30" ht="27" customHeight="1">
      <c r="A28" s="33">
        <v>18</v>
      </c>
      <c r="B28" s="20" t="s">
        <v>144</v>
      </c>
      <c r="C28" s="20" t="s">
        <v>145</v>
      </c>
      <c r="D28" s="100"/>
      <c r="E28" s="125">
        <v>15</v>
      </c>
      <c r="F28" s="115">
        <v>0</v>
      </c>
      <c r="G28" s="115"/>
      <c r="H28" s="115">
        <v>0</v>
      </c>
      <c r="I28" s="115"/>
      <c r="J28" s="115">
        <v>0</v>
      </c>
      <c r="K28" s="115"/>
      <c r="L28" s="115">
        <v>0</v>
      </c>
      <c r="M28" s="115"/>
      <c r="N28" s="115">
        <v>0</v>
      </c>
      <c r="O28" s="115"/>
      <c r="P28" s="115">
        <v>0</v>
      </c>
      <c r="Q28" s="115"/>
      <c r="R28" s="115">
        <v>0</v>
      </c>
      <c r="S28" s="115"/>
      <c r="T28" s="115">
        <v>0</v>
      </c>
      <c r="U28" s="115"/>
      <c r="V28" s="115">
        <v>4</v>
      </c>
      <c r="W28" s="115"/>
      <c r="X28" s="115">
        <v>0</v>
      </c>
      <c r="Y28" s="115"/>
      <c r="Z28" s="115"/>
      <c r="AA28" s="100"/>
      <c r="AB28" s="100">
        <v>4</v>
      </c>
      <c r="AC28" s="141">
        <v>70.5</v>
      </c>
      <c r="AD28" s="24"/>
    </row>
    <row r="29" spans="1:30" ht="27" customHeight="1">
      <c r="A29" s="33">
        <v>19</v>
      </c>
      <c r="B29" s="20" t="s">
        <v>146</v>
      </c>
      <c r="C29" s="20" t="s">
        <v>147</v>
      </c>
      <c r="D29" s="115"/>
      <c r="E29" s="125">
        <v>35</v>
      </c>
      <c r="F29" s="115">
        <v>0</v>
      </c>
      <c r="G29" s="115"/>
      <c r="H29" s="115">
        <v>0</v>
      </c>
      <c r="I29" s="115"/>
      <c r="J29" s="115">
        <v>4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>
        <v>4</v>
      </c>
      <c r="AC29" s="150">
        <v>70.94</v>
      </c>
      <c r="AD29" s="24"/>
    </row>
    <row r="30" spans="1:30" ht="27" customHeight="1">
      <c r="A30" s="33">
        <v>20</v>
      </c>
      <c r="B30" s="20" t="s">
        <v>135</v>
      </c>
      <c r="C30" s="20" t="s">
        <v>148</v>
      </c>
      <c r="D30" s="100"/>
      <c r="E30" s="125">
        <v>19</v>
      </c>
      <c r="F30" s="115">
        <v>0</v>
      </c>
      <c r="G30" s="115"/>
      <c r="H30" s="115">
        <v>0</v>
      </c>
      <c r="I30" s="115"/>
      <c r="J30" s="115">
        <v>0</v>
      </c>
      <c r="K30" s="115"/>
      <c r="L30" s="115">
        <v>0</v>
      </c>
      <c r="M30" s="115"/>
      <c r="N30" s="115">
        <v>0</v>
      </c>
      <c r="O30" s="115"/>
      <c r="P30" s="115">
        <v>0</v>
      </c>
      <c r="Q30" s="115"/>
      <c r="R30" s="115">
        <v>0</v>
      </c>
      <c r="S30" s="115"/>
      <c r="T30" s="115">
        <v>0</v>
      </c>
      <c r="U30" s="115"/>
      <c r="V30" s="115">
        <v>4</v>
      </c>
      <c r="W30" s="115">
        <v>0</v>
      </c>
      <c r="X30" s="115">
        <v>0</v>
      </c>
      <c r="Y30" s="115"/>
      <c r="Z30" s="115"/>
      <c r="AA30" s="100"/>
      <c r="AB30" s="100">
        <f>SUM(F30:Y30)+AA30</f>
        <v>4</v>
      </c>
      <c r="AC30" s="150">
        <v>72.72</v>
      </c>
      <c r="AD30" s="24"/>
    </row>
    <row r="31" spans="1:30" ht="27" customHeight="1">
      <c r="A31" s="33">
        <v>21</v>
      </c>
      <c r="B31" s="19" t="s">
        <v>20</v>
      </c>
      <c r="C31" s="20" t="s">
        <v>131</v>
      </c>
      <c r="D31" s="100" t="s">
        <v>24</v>
      </c>
      <c r="E31" s="125">
        <v>8</v>
      </c>
      <c r="F31" s="115">
        <v>0</v>
      </c>
      <c r="G31" s="115"/>
      <c r="H31" s="115">
        <v>0</v>
      </c>
      <c r="I31" s="115"/>
      <c r="J31" s="115">
        <v>0</v>
      </c>
      <c r="K31" s="115"/>
      <c r="L31" s="115">
        <v>0</v>
      </c>
      <c r="M31" s="115"/>
      <c r="N31" s="115">
        <v>4</v>
      </c>
      <c r="O31" s="115"/>
      <c r="P31" s="115">
        <v>0</v>
      </c>
      <c r="Q31" s="115"/>
      <c r="R31" s="115">
        <v>4</v>
      </c>
      <c r="S31" s="115"/>
      <c r="T31" s="115">
        <v>0</v>
      </c>
      <c r="U31" s="115"/>
      <c r="V31" s="115">
        <v>0</v>
      </c>
      <c r="W31" s="115"/>
      <c r="X31" s="115">
        <v>0</v>
      </c>
      <c r="Y31" s="115"/>
      <c r="Z31" s="115"/>
      <c r="AA31" s="100">
        <v>0</v>
      </c>
      <c r="AB31" s="100">
        <v>8</v>
      </c>
      <c r="AC31" s="150">
        <v>62.41</v>
      </c>
      <c r="AD31" s="24"/>
    </row>
    <row r="32" spans="1:31" ht="27" customHeight="1">
      <c r="A32" s="33">
        <v>22</v>
      </c>
      <c r="B32" s="20" t="s">
        <v>122</v>
      </c>
      <c r="C32" s="20" t="s">
        <v>149</v>
      </c>
      <c r="D32" s="100" t="s">
        <v>24</v>
      </c>
      <c r="E32" s="125">
        <v>3</v>
      </c>
      <c r="F32" s="126">
        <v>0</v>
      </c>
      <c r="G32" s="126"/>
      <c r="H32" s="126">
        <v>0</v>
      </c>
      <c r="I32" s="126"/>
      <c r="J32" s="126">
        <v>4</v>
      </c>
      <c r="K32" s="126"/>
      <c r="L32" s="126">
        <v>0</v>
      </c>
      <c r="M32" s="126"/>
      <c r="N32" s="126">
        <v>4</v>
      </c>
      <c r="O32" s="126"/>
      <c r="P32" s="126">
        <v>0</v>
      </c>
      <c r="Q32" s="126"/>
      <c r="R32" s="126">
        <v>0</v>
      </c>
      <c r="S32" s="126"/>
      <c r="T32" s="126">
        <v>0</v>
      </c>
      <c r="U32" s="126"/>
      <c r="V32" s="126">
        <v>0</v>
      </c>
      <c r="W32" s="126"/>
      <c r="X32" s="126">
        <v>0</v>
      </c>
      <c r="Y32" s="126"/>
      <c r="Z32" s="131"/>
      <c r="AA32" s="100">
        <v>0</v>
      </c>
      <c r="AB32" s="100">
        <v>8</v>
      </c>
      <c r="AC32" s="142">
        <v>65.37</v>
      </c>
      <c r="AD32" s="17"/>
      <c r="AE32" s="29"/>
    </row>
    <row r="33" spans="1:30" ht="27" customHeight="1">
      <c r="A33" s="33">
        <v>23</v>
      </c>
      <c r="B33" s="20" t="s">
        <v>150</v>
      </c>
      <c r="C33" s="20" t="s">
        <v>151</v>
      </c>
      <c r="D33" s="100"/>
      <c r="E33" s="125">
        <v>10</v>
      </c>
      <c r="F33" s="115">
        <v>0</v>
      </c>
      <c r="G33" s="115"/>
      <c r="H33" s="115">
        <v>0</v>
      </c>
      <c r="I33" s="115"/>
      <c r="J33" s="115">
        <v>0</v>
      </c>
      <c r="K33" s="115"/>
      <c r="L33" s="115">
        <v>4</v>
      </c>
      <c r="M33" s="115"/>
      <c r="N33" s="115">
        <v>0</v>
      </c>
      <c r="O33" s="115"/>
      <c r="P33" s="115">
        <v>0</v>
      </c>
      <c r="Q33" s="115"/>
      <c r="R33" s="115">
        <v>0</v>
      </c>
      <c r="S33" s="115"/>
      <c r="T33" s="115">
        <v>0</v>
      </c>
      <c r="U33" s="115"/>
      <c r="V33" s="115">
        <v>4</v>
      </c>
      <c r="W33" s="115"/>
      <c r="X33" s="115">
        <v>0</v>
      </c>
      <c r="Y33" s="115"/>
      <c r="Z33" s="115"/>
      <c r="AA33" s="100">
        <v>0</v>
      </c>
      <c r="AB33" s="100">
        <v>8</v>
      </c>
      <c r="AC33" s="150">
        <v>67.63</v>
      </c>
      <c r="AD33" s="24"/>
    </row>
    <row r="34" spans="1:30" ht="27" customHeight="1">
      <c r="A34" s="33">
        <v>24</v>
      </c>
      <c r="B34" s="20" t="s">
        <v>152</v>
      </c>
      <c r="C34" s="20" t="s">
        <v>153</v>
      </c>
      <c r="D34" s="100"/>
      <c r="E34" s="125">
        <v>28</v>
      </c>
      <c r="F34" s="115">
        <v>0</v>
      </c>
      <c r="G34" s="115"/>
      <c r="H34" s="115">
        <v>0</v>
      </c>
      <c r="I34" s="115"/>
      <c r="J34" s="115">
        <v>4</v>
      </c>
      <c r="K34" s="115"/>
      <c r="L34" s="115">
        <v>0</v>
      </c>
      <c r="M34" s="115"/>
      <c r="N34" s="115">
        <v>0</v>
      </c>
      <c r="O34" s="115"/>
      <c r="P34" s="115">
        <v>0</v>
      </c>
      <c r="Q34" s="115"/>
      <c r="R34" s="115">
        <v>0</v>
      </c>
      <c r="S34" s="115"/>
      <c r="T34" s="115">
        <v>0</v>
      </c>
      <c r="U34" s="115"/>
      <c r="V34" s="115">
        <v>4</v>
      </c>
      <c r="W34" s="115"/>
      <c r="X34" s="115">
        <v>0</v>
      </c>
      <c r="Y34" s="115"/>
      <c r="Z34" s="115"/>
      <c r="AA34" s="100">
        <v>0</v>
      </c>
      <c r="AB34" s="100">
        <f>SUM(F34:Y34)+AA34</f>
        <v>8</v>
      </c>
      <c r="AC34" s="150">
        <v>69.06</v>
      </c>
      <c r="AD34" s="24"/>
    </row>
    <row r="35" spans="1:30" ht="27" customHeight="1">
      <c r="A35" s="33">
        <v>25</v>
      </c>
      <c r="B35" s="20" t="s">
        <v>150</v>
      </c>
      <c r="C35" s="20" t="s">
        <v>154</v>
      </c>
      <c r="D35" s="100" t="s">
        <v>116</v>
      </c>
      <c r="E35" s="125">
        <v>24</v>
      </c>
      <c r="F35" s="115">
        <v>0</v>
      </c>
      <c r="G35" s="115"/>
      <c r="H35" s="115">
        <v>0</v>
      </c>
      <c r="I35" s="115"/>
      <c r="J35" s="115">
        <v>4</v>
      </c>
      <c r="K35" s="115"/>
      <c r="L35" s="115">
        <v>0</v>
      </c>
      <c r="M35" s="115"/>
      <c r="N35" s="115">
        <v>0</v>
      </c>
      <c r="O35" s="115"/>
      <c r="P35" s="115">
        <v>0</v>
      </c>
      <c r="Q35" s="115"/>
      <c r="R35" s="115">
        <v>4</v>
      </c>
      <c r="S35" s="115"/>
      <c r="T35" s="115">
        <v>0</v>
      </c>
      <c r="U35" s="115"/>
      <c r="V35" s="115">
        <v>0</v>
      </c>
      <c r="W35" s="115"/>
      <c r="X35" s="115">
        <v>0</v>
      </c>
      <c r="Y35" s="115"/>
      <c r="Z35" s="115"/>
      <c r="AA35" s="100"/>
      <c r="AB35" s="100">
        <f>SUM(F35:Y35)+AA35</f>
        <v>8</v>
      </c>
      <c r="AC35" s="150">
        <v>86.22</v>
      </c>
      <c r="AD35" s="24"/>
    </row>
    <row r="36" spans="1:30" ht="27" customHeight="1">
      <c r="A36" s="33">
        <v>26</v>
      </c>
      <c r="B36" s="20" t="s">
        <v>155</v>
      </c>
      <c r="C36" s="20" t="s">
        <v>156</v>
      </c>
      <c r="D36" s="100" t="s">
        <v>24</v>
      </c>
      <c r="E36" s="125">
        <v>17</v>
      </c>
      <c r="F36" s="115">
        <v>0</v>
      </c>
      <c r="G36" s="115"/>
      <c r="H36" s="115">
        <v>4</v>
      </c>
      <c r="I36" s="115"/>
      <c r="J36" s="115">
        <v>0</v>
      </c>
      <c r="K36" s="115"/>
      <c r="L36" s="115">
        <v>0</v>
      </c>
      <c r="M36" s="115"/>
      <c r="N36" s="115">
        <v>4</v>
      </c>
      <c r="O36" s="115"/>
      <c r="P36" s="115">
        <v>4</v>
      </c>
      <c r="Q36" s="115">
        <v>0</v>
      </c>
      <c r="R36" s="115">
        <v>0</v>
      </c>
      <c r="S36" s="115"/>
      <c r="T36" s="115">
        <v>0</v>
      </c>
      <c r="U36" s="115"/>
      <c r="V36" s="115">
        <v>0</v>
      </c>
      <c r="W36" s="115"/>
      <c r="X36" s="115">
        <v>0</v>
      </c>
      <c r="Y36" s="115"/>
      <c r="Z36" s="115"/>
      <c r="AA36" s="100">
        <v>0</v>
      </c>
      <c r="AB36" s="100">
        <f>SUM(F36:Y36)+AA36</f>
        <v>12</v>
      </c>
      <c r="AC36" s="150">
        <v>76.87</v>
      </c>
      <c r="AD36" s="24"/>
    </row>
    <row r="37" spans="1:30" ht="27" customHeight="1">
      <c r="A37" s="33"/>
      <c r="B37" s="20" t="s">
        <v>157</v>
      </c>
      <c r="C37" s="20" t="s">
        <v>158</v>
      </c>
      <c r="D37" s="100" t="s">
        <v>116</v>
      </c>
      <c r="E37" s="125">
        <v>20</v>
      </c>
      <c r="F37" s="115">
        <v>0</v>
      </c>
      <c r="G37" s="115"/>
      <c r="H37" s="115">
        <v>0</v>
      </c>
      <c r="I37" s="115"/>
      <c r="J37" s="115" t="s">
        <v>87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00" t="e">
        <f>IF((AC37-$O$4)&gt;0,ROUNDUP((AC37-$O$4)/4,0),0)</f>
        <v>#VALUE!</v>
      </c>
      <c r="AB37" s="100" t="s">
        <v>159</v>
      </c>
      <c r="AC37" s="150" t="s">
        <v>159</v>
      </c>
      <c r="AD37" s="24"/>
    </row>
    <row r="38" spans="1:31" ht="27" customHeight="1">
      <c r="A38" s="22"/>
      <c r="B38" s="20" t="s">
        <v>160</v>
      </c>
      <c r="C38" s="20" t="s">
        <v>154</v>
      </c>
      <c r="D38" s="100" t="s">
        <v>116</v>
      </c>
      <c r="E38" s="125">
        <v>2</v>
      </c>
      <c r="F38" s="126">
        <v>4</v>
      </c>
      <c r="G38" s="127">
        <v>0</v>
      </c>
      <c r="H38" s="126">
        <v>0</v>
      </c>
      <c r="I38" s="127"/>
      <c r="J38" s="126">
        <v>4</v>
      </c>
      <c r="K38" s="127" t="s">
        <v>161</v>
      </c>
      <c r="L38" s="126"/>
      <c r="M38" s="127"/>
      <c r="N38" s="126"/>
      <c r="O38" s="127"/>
      <c r="P38" s="126"/>
      <c r="Q38" s="127"/>
      <c r="R38" s="126"/>
      <c r="S38" s="127"/>
      <c r="T38" s="126"/>
      <c r="U38" s="127"/>
      <c r="V38" s="126"/>
      <c r="W38" s="127"/>
      <c r="X38" s="126"/>
      <c r="Y38" s="127"/>
      <c r="Z38" s="133"/>
      <c r="AA38" s="100"/>
      <c r="AB38" s="100" t="s">
        <v>159</v>
      </c>
      <c r="AC38" s="142" t="s">
        <v>88</v>
      </c>
      <c r="AD38" s="17"/>
      <c r="AE38" s="29"/>
    </row>
    <row r="39" spans="1:30" ht="27" customHeight="1">
      <c r="A39" s="33"/>
      <c r="B39" s="20" t="s">
        <v>162</v>
      </c>
      <c r="C39" s="20" t="s">
        <v>158</v>
      </c>
      <c r="D39" s="100" t="s">
        <v>116</v>
      </c>
      <c r="E39" s="125">
        <v>9</v>
      </c>
      <c r="F39" s="115">
        <v>0</v>
      </c>
      <c r="G39" s="115"/>
      <c r="H39" s="115">
        <v>0</v>
      </c>
      <c r="I39" s="115"/>
      <c r="J39" s="115">
        <v>4</v>
      </c>
      <c r="K39" s="115">
        <v>4</v>
      </c>
      <c r="L39" s="115" t="s">
        <v>163</v>
      </c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00"/>
      <c r="AB39" s="100" t="s">
        <v>159</v>
      </c>
      <c r="AC39" s="150" t="s">
        <v>88</v>
      </c>
      <c r="AD39" s="24"/>
    </row>
    <row r="40" spans="1:30" ht="27" customHeight="1">
      <c r="A40" s="33"/>
      <c r="B40" s="20" t="s">
        <v>22</v>
      </c>
      <c r="C40" s="20" t="s">
        <v>164</v>
      </c>
      <c r="D40" s="100" t="s">
        <v>24</v>
      </c>
      <c r="E40" s="125">
        <v>12</v>
      </c>
      <c r="F40" s="115" t="s">
        <v>165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00"/>
      <c r="AB40" s="100" t="s">
        <v>88</v>
      </c>
      <c r="AC40" s="150" t="s">
        <v>88</v>
      </c>
      <c r="AD40" s="24"/>
    </row>
    <row r="41" spans="1:30" ht="27" customHeight="1">
      <c r="A41" s="33"/>
      <c r="B41" s="20" t="s">
        <v>166</v>
      </c>
      <c r="C41" s="20" t="s">
        <v>167</v>
      </c>
      <c r="D41" s="100"/>
      <c r="E41" s="125">
        <v>33</v>
      </c>
      <c r="F41" s="115">
        <v>0</v>
      </c>
      <c r="G41" s="115"/>
      <c r="H41" s="115">
        <v>0</v>
      </c>
      <c r="I41" s="115"/>
      <c r="J41" s="115">
        <v>0</v>
      </c>
      <c r="K41" s="115"/>
      <c r="L41" s="115">
        <v>0</v>
      </c>
      <c r="M41" s="115"/>
      <c r="N41" s="115">
        <v>0</v>
      </c>
      <c r="O41" s="115"/>
      <c r="P41" s="115">
        <v>0</v>
      </c>
      <c r="Q41" s="115"/>
      <c r="R41" s="115" t="s">
        <v>87</v>
      </c>
      <c r="S41" s="115"/>
      <c r="T41" s="115"/>
      <c r="U41" s="115"/>
      <c r="V41" s="115"/>
      <c r="W41" s="115"/>
      <c r="X41" s="115"/>
      <c r="Y41" s="115"/>
      <c r="Z41" s="115"/>
      <c r="AA41" s="100" t="e">
        <f>IF((AC41-$O$4)&gt;0,ROUNDUP((AC41-$O$4)/4,0),0)</f>
        <v>#VALUE!</v>
      </c>
      <c r="AB41" s="100" t="s">
        <v>159</v>
      </c>
      <c r="AC41" s="150" t="s">
        <v>159</v>
      </c>
      <c r="AD41" s="24"/>
    </row>
    <row r="42" spans="1:31" ht="27" customHeight="1">
      <c r="A42" s="22"/>
      <c r="B42" s="20" t="s">
        <v>152</v>
      </c>
      <c r="C42" s="20" t="s">
        <v>168</v>
      </c>
      <c r="D42" s="100"/>
      <c r="E42" s="125">
        <v>4</v>
      </c>
      <c r="F42" s="126">
        <v>0</v>
      </c>
      <c r="G42" s="126"/>
      <c r="H42" s="126">
        <v>0</v>
      </c>
      <c r="I42" s="126"/>
      <c r="J42" s="126">
        <v>0</v>
      </c>
      <c r="K42" s="126"/>
      <c r="L42" s="126">
        <v>4</v>
      </c>
      <c r="M42" s="126">
        <v>0</v>
      </c>
      <c r="N42" s="126">
        <v>0</v>
      </c>
      <c r="O42" s="126"/>
      <c r="P42" s="126">
        <v>4</v>
      </c>
      <c r="Q42" s="126"/>
      <c r="R42" s="126" t="s">
        <v>169</v>
      </c>
      <c r="S42" s="126"/>
      <c r="T42" s="126"/>
      <c r="U42" s="126"/>
      <c r="V42" s="126"/>
      <c r="W42" s="126"/>
      <c r="X42" s="126"/>
      <c r="Y42" s="126"/>
      <c r="Z42" s="131"/>
      <c r="AA42" s="100"/>
      <c r="AB42" s="100" t="s">
        <v>159</v>
      </c>
      <c r="AC42" s="142" t="s">
        <v>88</v>
      </c>
      <c r="AD42" s="23"/>
      <c r="AE42" s="29"/>
    </row>
    <row r="43" spans="1:31" ht="27" customHeight="1">
      <c r="A43" s="22"/>
      <c r="B43" s="20" t="s">
        <v>170</v>
      </c>
      <c r="C43" s="21" t="s">
        <v>171</v>
      </c>
      <c r="D43" s="100"/>
      <c r="E43" s="125">
        <v>5</v>
      </c>
      <c r="F43" s="126">
        <v>0</v>
      </c>
      <c r="G43" s="127"/>
      <c r="H43" s="126">
        <v>0</v>
      </c>
      <c r="I43" s="127"/>
      <c r="J43" s="126">
        <v>4</v>
      </c>
      <c r="K43" s="127">
        <v>0</v>
      </c>
      <c r="L43" s="126">
        <v>0</v>
      </c>
      <c r="M43" s="127"/>
      <c r="N43" s="126">
        <v>0</v>
      </c>
      <c r="O43" s="127"/>
      <c r="P43" s="126">
        <v>0</v>
      </c>
      <c r="Q43" s="127"/>
      <c r="R43" s="126">
        <v>4</v>
      </c>
      <c r="S43" s="127" t="s">
        <v>163</v>
      </c>
      <c r="T43" s="126"/>
      <c r="U43" s="127"/>
      <c r="V43" s="126"/>
      <c r="W43" s="127"/>
      <c r="X43" s="134"/>
      <c r="Y43" s="134"/>
      <c r="Z43" s="133"/>
      <c r="AA43" s="100"/>
      <c r="AB43" s="100" t="s">
        <v>159</v>
      </c>
      <c r="AC43" s="151" t="s">
        <v>88</v>
      </c>
      <c r="AD43" s="23"/>
      <c r="AE43" s="29"/>
    </row>
    <row r="44" spans="1:29" ht="27" customHeight="1">
      <c r="A44" s="33"/>
      <c r="B44" s="20" t="s">
        <v>172</v>
      </c>
      <c r="C44" s="20" t="s">
        <v>173</v>
      </c>
      <c r="D44" s="100"/>
      <c r="E44" s="125">
        <v>14</v>
      </c>
      <c r="F44" s="115">
        <v>0</v>
      </c>
      <c r="G44" s="115"/>
      <c r="H44" s="115">
        <v>0</v>
      </c>
      <c r="I44" s="115"/>
      <c r="J44" s="115">
        <v>4</v>
      </c>
      <c r="K44" s="115"/>
      <c r="L44" s="115">
        <v>0</v>
      </c>
      <c r="M44" s="115"/>
      <c r="N44" s="115">
        <v>0</v>
      </c>
      <c r="O44" s="115"/>
      <c r="P44" s="115">
        <v>4</v>
      </c>
      <c r="Q44" s="115">
        <v>4</v>
      </c>
      <c r="R44" s="115">
        <v>0</v>
      </c>
      <c r="S44" s="115"/>
      <c r="T44" s="115" t="s">
        <v>87</v>
      </c>
      <c r="U44" s="115"/>
      <c r="V44" s="115"/>
      <c r="W44" s="115"/>
      <c r="X44" s="115"/>
      <c r="Y44" s="115"/>
      <c r="Z44" s="115"/>
      <c r="AA44" s="100"/>
      <c r="AB44" s="100" t="s">
        <v>88</v>
      </c>
      <c r="AC44" s="150" t="s">
        <v>88</v>
      </c>
    </row>
    <row r="45" spans="1:29" ht="27" customHeight="1">
      <c r="A45" s="33"/>
      <c r="B45" s="20" t="s">
        <v>174</v>
      </c>
      <c r="C45" s="20" t="s">
        <v>147</v>
      </c>
      <c r="D45" s="115"/>
      <c r="E45" s="125">
        <v>34</v>
      </c>
      <c r="F45" s="115">
        <v>4</v>
      </c>
      <c r="G45" s="115">
        <v>0</v>
      </c>
      <c r="H45" s="115" t="s">
        <v>175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00" t="s">
        <v>88</v>
      </c>
      <c r="AC45" s="150" t="s">
        <v>88</v>
      </c>
    </row>
    <row r="46" spans="2:28" ht="15">
      <c r="B46" s="88"/>
      <c r="C46" s="88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</row>
    <row r="47" spans="2:28" ht="15">
      <c r="B47" s="88"/>
      <c r="C47" s="88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</row>
  </sheetData>
  <mergeCells count="24">
    <mergeCell ref="AD9:AD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F9:Y9"/>
    <mergeCell ref="Z9:Z10"/>
    <mergeCell ref="AA9:AA10"/>
    <mergeCell ref="AB9:AC9"/>
    <mergeCell ref="X10:Y10"/>
    <mergeCell ref="A9:A10"/>
    <mergeCell ref="B9:B10"/>
    <mergeCell ref="C9:C10"/>
    <mergeCell ref="E9:E10"/>
    <mergeCell ref="D9:D10"/>
    <mergeCell ref="P1:Q1"/>
    <mergeCell ref="P2:Q2"/>
    <mergeCell ref="P4:Q4"/>
    <mergeCell ref="P5:Q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9"/>
  <sheetViews>
    <sheetView showGridLines="0" workbookViewId="0" topLeftCell="A8">
      <selection activeCell="D9" sqref="D9:D10"/>
    </sheetView>
  </sheetViews>
  <sheetFormatPr defaultColWidth="9.140625" defaultRowHeight="15"/>
  <cols>
    <col min="1" max="1" width="6.28125" style="0" customWidth="1"/>
    <col min="2" max="2" width="18.00390625" style="0" customWidth="1"/>
    <col min="3" max="3" width="42.00390625" style="0" customWidth="1"/>
    <col min="4" max="4" width="8.57421875" style="0" customWidth="1"/>
    <col min="5" max="5" width="5.57421875" style="0" customWidth="1"/>
    <col min="6" max="6" width="4.7109375" style="0" hidden="1" customWidth="1"/>
    <col min="7" max="7" width="4.140625" style="0" hidden="1" customWidth="1"/>
    <col min="8" max="8" width="3.8515625" style="0" hidden="1" customWidth="1"/>
    <col min="9" max="9" width="4.00390625" style="0" hidden="1" customWidth="1"/>
    <col min="10" max="11" width="4.140625" style="0" hidden="1" customWidth="1"/>
    <col min="12" max="13" width="4.00390625" style="0" hidden="1" customWidth="1"/>
    <col min="14" max="14" width="3.7109375" style="0" hidden="1" customWidth="1"/>
    <col min="15" max="16" width="4.140625" style="0" hidden="1" customWidth="1"/>
    <col min="17" max="19" width="4.00390625" style="0" hidden="1" customWidth="1"/>
    <col min="20" max="20" width="4.140625" style="0" hidden="1" customWidth="1"/>
    <col min="21" max="21" width="4.28125" style="0" hidden="1" customWidth="1"/>
    <col min="22" max="22" width="3.7109375" style="0" hidden="1" customWidth="1"/>
    <col min="23" max="23" width="4.28125" style="0" hidden="1" customWidth="1"/>
    <col min="24" max="24" width="4.140625" style="0" hidden="1" customWidth="1"/>
    <col min="25" max="28" width="3.7109375" style="0" hidden="1" customWidth="1"/>
    <col min="29" max="29" width="4.00390625" style="0" hidden="1" customWidth="1"/>
    <col min="30" max="30" width="4.7109375" style="0" hidden="1" customWidth="1"/>
    <col min="31" max="31" width="3.57421875" style="0" hidden="1" customWidth="1"/>
    <col min="33" max="33" width="9.140625" style="144" customWidth="1"/>
    <col min="34" max="34" width="0" style="0" hidden="1" customWidth="1"/>
  </cols>
  <sheetData>
    <row r="1" spans="1:35" ht="15.75">
      <c r="A1" s="1" t="s">
        <v>18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5" t="s">
        <v>0</v>
      </c>
      <c r="P1" s="5"/>
      <c r="Q1" s="5"/>
      <c r="R1" s="40">
        <v>510</v>
      </c>
      <c r="S1" s="40"/>
      <c r="T1" s="5"/>
      <c r="U1" s="5" t="s">
        <v>1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5"/>
      <c r="AH1" s="4"/>
      <c r="AI1" s="4"/>
    </row>
    <row r="2" spans="1:35" ht="15">
      <c r="A2" s="2" t="s">
        <v>19</v>
      </c>
      <c r="B2" s="6"/>
      <c r="C2" s="7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5" t="s">
        <v>2</v>
      </c>
      <c r="P2" s="5"/>
      <c r="Q2" s="5"/>
      <c r="R2" s="40">
        <v>350</v>
      </c>
      <c r="S2" s="40"/>
      <c r="T2" s="5"/>
      <c r="U2" s="5" t="s">
        <v>3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25"/>
      <c r="AH2" s="4"/>
      <c r="AI2" s="4"/>
    </row>
    <row r="3" spans="1:35" ht="15.75">
      <c r="A3" s="6"/>
      <c r="B3" s="1"/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5"/>
      <c r="AH3" s="4"/>
      <c r="AI3" s="4"/>
    </row>
    <row r="4" spans="1:35" ht="15">
      <c r="A4" s="2" t="s">
        <v>176</v>
      </c>
      <c r="B4" s="7"/>
      <c r="C4" s="2"/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5" t="s">
        <v>4</v>
      </c>
      <c r="P4" s="4"/>
      <c r="Q4" s="4"/>
      <c r="R4" s="41">
        <f>ROUNDUP(R1/R2*60,0)</f>
        <v>88</v>
      </c>
      <c r="S4" s="41"/>
      <c r="T4" s="5"/>
      <c r="U4" s="5" t="s">
        <v>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5"/>
      <c r="AH4" s="4"/>
      <c r="AI4" s="4"/>
    </row>
    <row r="5" spans="1:35" ht="15.75">
      <c r="A5" s="7" t="s">
        <v>177</v>
      </c>
      <c r="B5" s="8"/>
      <c r="C5" s="9"/>
      <c r="D5" s="9"/>
      <c r="E5" s="9"/>
      <c r="F5" s="4"/>
      <c r="G5" s="4"/>
      <c r="H5" s="4"/>
      <c r="I5" s="4"/>
      <c r="J5" s="4"/>
      <c r="K5" s="4"/>
      <c r="L5" s="4"/>
      <c r="M5" s="4"/>
      <c r="N5" s="4"/>
      <c r="O5" s="10" t="s">
        <v>6</v>
      </c>
      <c r="P5" s="4"/>
      <c r="Q5" s="4"/>
      <c r="R5" s="41">
        <f>R4*2</f>
        <v>176</v>
      </c>
      <c r="S5" s="41"/>
      <c r="T5" s="5"/>
      <c r="U5" s="10" t="s">
        <v>5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5"/>
      <c r="AH5" s="4"/>
      <c r="AI5" s="4"/>
    </row>
    <row r="6" spans="1:35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5"/>
      <c r="AH6" s="4"/>
      <c r="AI6" s="4"/>
    </row>
    <row r="7" spans="1:35" ht="15.75">
      <c r="A7" s="11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5"/>
      <c r="AH7" s="4"/>
      <c r="AI7" s="4"/>
    </row>
    <row r="8" spans="1:35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5"/>
      <c r="AH8" s="4"/>
      <c r="AI8" s="4"/>
    </row>
    <row r="9" spans="1:35" ht="15" customHeight="1">
      <c r="A9" s="44" t="s">
        <v>8</v>
      </c>
      <c r="B9" s="46" t="s">
        <v>9</v>
      </c>
      <c r="C9" s="46" t="s">
        <v>10</v>
      </c>
      <c r="D9" s="42" t="s">
        <v>23</v>
      </c>
      <c r="E9" s="54" t="s">
        <v>11</v>
      </c>
      <c r="F9" s="56" t="s">
        <v>12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/>
      <c r="AD9" s="50" t="s">
        <v>13</v>
      </c>
      <c r="AE9" s="50" t="s">
        <v>14</v>
      </c>
      <c r="AF9" s="52" t="s">
        <v>84</v>
      </c>
      <c r="AG9" s="53"/>
      <c r="AH9" s="42" t="s">
        <v>15</v>
      </c>
      <c r="AI9" s="4"/>
    </row>
    <row r="10" spans="1:35" ht="15">
      <c r="A10" s="45"/>
      <c r="B10" s="47"/>
      <c r="C10" s="47"/>
      <c r="D10" s="43"/>
      <c r="E10" s="55"/>
      <c r="F10" s="48">
        <v>1</v>
      </c>
      <c r="G10" s="49"/>
      <c r="H10" s="48">
        <v>2</v>
      </c>
      <c r="I10" s="49"/>
      <c r="J10" s="48">
        <v>3</v>
      </c>
      <c r="K10" s="49"/>
      <c r="L10" s="48">
        <v>4</v>
      </c>
      <c r="M10" s="49"/>
      <c r="N10" s="48">
        <v>5</v>
      </c>
      <c r="O10" s="49"/>
      <c r="P10" s="48">
        <v>6</v>
      </c>
      <c r="Q10" s="49"/>
      <c r="R10" s="48">
        <v>7</v>
      </c>
      <c r="S10" s="49"/>
      <c r="T10" s="48">
        <v>8</v>
      </c>
      <c r="U10" s="49"/>
      <c r="V10" s="48">
        <v>9</v>
      </c>
      <c r="W10" s="49"/>
      <c r="X10" s="48">
        <v>10</v>
      </c>
      <c r="Y10" s="49"/>
      <c r="Z10" s="48">
        <v>11</v>
      </c>
      <c r="AA10" s="49"/>
      <c r="AB10" s="48">
        <v>10</v>
      </c>
      <c r="AC10" s="49"/>
      <c r="AD10" s="51"/>
      <c r="AE10" s="51"/>
      <c r="AF10" s="12" t="s">
        <v>16</v>
      </c>
      <c r="AG10" s="140" t="s">
        <v>17</v>
      </c>
      <c r="AH10" s="43"/>
      <c r="AI10" s="4"/>
    </row>
    <row r="11" spans="1:34" ht="27.75" customHeight="1">
      <c r="A11" s="39">
        <v>1</v>
      </c>
      <c r="B11" s="19" t="s">
        <v>48</v>
      </c>
      <c r="C11" s="20" t="s">
        <v>49</v>
      </c>
      <c r="D11" s="91"/>
      <c r="E11" s="138">
        <v>32</v>
      </c>
      <c r="F11" s="36"/>
      <c r="G11" s="36"/>
      <c r="H11" s="36"/>
      <c r="I11" s="36"/>
      <c r="J11" s="36"/>
      <c r="K11" s="36"/>
      <c r="L11" s="2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5"/>
      <c r="AF11" s="120">
        <f aca="true" t="shared" si="0" ref="AF11:AF41">SUM(F11:AC11)+AE11</f>
        <v>0</v>
      </c>
      <c r="AG11" s="141">
        <v>56.75</v>
      </c>
      <c r="AH11" s="103"/>
    </row>
    <row r="12" spans="1:34" ht="27.75" customHeight="1">
      <c r="A12" s="39">
        <v>2</v>
      </c>
      <c r="B12" s="19" t="s">
        <v>178</v>
      </c>
      <c r="C12" s="20" t="s">
        <v>179</v>
      </c>
      <c r="D12" s="91"/>
      <c r="E12" s="138">
        <v>19</v>
      </c>
      <c r="F12" s="24"/>
      <c r="G12" s="24"/>
      <c r="H12" s="24"/>
      <c r="I12" s="24"/>
      <c r="J12" s="24"/>
      <c r="K12" s="24"/>
      <c r="L12" s="36"/>
      <c r="M12" s="24"/>
      <c r="N12" s="36"/>
      <c r="O12" s="24"/>
      <c r="P12" s="36"/>
      <c r="Q12" s="24"/>
      <c r="R12" s="36"/>
      <c r="S12" s="24"/>
      <c r="T12" s="24"/>
      <c r="U12" s="24"/>
      <c r="V12" s="24"/>
      <c r="W12" s="24"/>
      <c r="X12" s="36"/>
      <c r="Y12" s="24"/>
      <c r="Z12" s="36"/>
      <c r="AA12" s="24"/>
      <c r="AB12" s="36"/>
      <c r="AC12" s="24"/>
      <c r="AD12" s="36"/>
      <c r="AE12" s="15"/>
      <c r="AF12" s="120">
        <f t="shared" si="0"/>
        <v>0</v>
      </c>
      <c r="AG12" s="141">
        <v>61.59</v>
      </c>
      <c r="AH12" s="103"/>
    </row>
    <row r="13" spans="1:34" ht="27.75" customHeight="1">
      <c r="A13" s="139">
        <v>3</v>
      </c>
      <c r="B13" s="20" t="s">
        <v>128</v>
      </c>
      <c r="C13" s="20" t="s">
        <v>129</v>
      </c>
      <c r="D13" s="91"/>
      <c r="E13" s="138">
        <v>11</v>
      </c>
      <c r="F13" s="83"/>
      <c r="G13" s="38"/>
      <c r="H13" s="83"/>
      <c r="I13" s="38"/>
      <c r="J13" s="83"/>
      <c r="K13" s="38"/>
      <c r="L13" s="83"/>
      <c r="M13" s="38"/>
      <c r="N13" s="83"/>
      <c r="O13" s="38"/>
      <c r="P13" s="83"/>
      <c r="Q13" s="38"/>
      <c r="R13" s="83"/>
      <c r="S13" s="38"/>
      <c r="T13" s="83"/>
      <c r="U13" s="38"/>
      <c r="V13" s="83"/>
      <c r="W13" s="38"/>
      <c r="X13" s="83"/>
      <c r="Y13" s="38"/>
      <c r="Z13" s="83"/>
      <c r="AA13" s="38"/>
      <c r="AB13" s="83"/>
      <c r="AC13" s="38"/>
      <c r="AD13" s="83"/>
      <c r="AE13" s="84"/>
      <c r="AF13" s="120">
        <f t="shared" si="0"/>
        <v>0</v>
      </c>
      <c r="AG13" s="141">
        <v>64</v>
      </c>
      <c r="AH13" s="103"/>
    </row>
    <row r="14" spans="1:34" ht="27.75" customHeight="1">
      <c r="A14" s="33">
        <v>4</v>
      </c>
      <c r="B14" s="20" t="s">
        <v>180</v>
      </c>
      <c r="C14" s="20" t="s">
        <v>181</v>
      </c>
      <c r="D14" s="91"/>
      <c r="E14" s="138">
        <v>39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15"/>
      <c r="AF14" s="120">
        <f t="shared" si="0"/>
        <v>0</v>
      </c>
      <c r="AG14" s="141">
        <v>70.13</v>
      </c>
      <c r="AH14" s="103"/>
    </row>
    <row r="15" spans="1:34" ht="27.75" customHeight="1">
      <c r="A15" s="33">
        <v>5</v>
      </c>
      <c r="B15" s="20" t="s">
        <v>22</v>
      </c>
      <c r="C15" s="20" t="s">
        <v>37</v>
      </c>
      <c r="D15" s="91"/>
      <c r="E15" s="138">
        <v>18</v>
      </c>
      <c r="F15" s="36"/>
      <c r="G15" s="24"/>
      <c r="H15" s="36"/>
      <c r="I15" s="24"/>
      <c r="J15" s="36"/>
      <c r="K15" s="24"/>
      <c r="L15" s="36"/>
      <c r="M15" s="24"/>
      <c r="N15" s="36"/>
      <c r="O15" s="24"/>
      <c r="P15" s="36"/>
      <c r="Q15" s="24"/>
      <c r="R15" s="36"/>
      <c r="S15" s="24"/>
      <c r="T15" s="36"/>
      <c r="U15" s="24"/>
      <c r="V15" s="36"/>
      <c r="W15" s="24"/>
      <c r="X15" s="36"/>
      <c r="Y15" s="24"/>
      <c r="Z15" s="36"/>
      <c r="AA15" s="24"/>
      <c r="AB15" s="36"/>
      <c r="AC15" s="24"/>
      <c r="AD15" s="63"/>
      <c r="AE15" s="15"/>
      <c r="AF15" s="120">
        <f t="shared" si="0"/>
        <v>0</v>
      </c>
      <c r="AG15" s="141">
        <v>72.38</v>
      </c>
      <c r="AH15" s="103"/>
    </row>
    <row r="16" spans="1:34" ht="27.75" customHeight="1">
      <c r="A16" s="33">
        <v>6</v>
      </c>
      <c r="B16" s="20" t="s">
        <v>46</v>
      </c>
      <c r="C16" s="20" t="s">
        <v>182</v>
      </c>
      <c r="D16" s="91"/>
      <c r="E16" s="138">
        <v>29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15"/>
      <c r="AF16" s="120">
        <f t="shared" si="0"/>
        <v>0</v>
      </c>
      <c r="AG16" s="141">
        <v>74.72</v>
      </c>
      <c r="AH16" s="103"/>
    </row>
    <row r="17" spans="1:34" ht="27.75" customHeight="1">
      <c r="A17" s="33">
        <v>7</v>
      </c>
      <c r="B17" s="19" t="s">
        <v>20</v>
      </c>
      <c r="C17" s="20" t="s">
        <v>183</v>
      </c>
      <c r="D17" s="91" t="s">
        <v>24</v>
      </c>
      <c r="E17" s="138">
        <v>16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v>4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15"/>
      <c r="AF17" s="120">
        <f t="shared" si="0"/>
        <v>4</v>
      </c>
      <c r="AG17" s="141">
        <v>58.68</v>
      </c>
      <c r="AH17" s="103"/>
    </row>
    <row r="18" spans="1:34" ht="27.75" customHeight="1">
      <c r="A18" s="33">
        <v>8</v>
      </c>
      <c r="B18" s="20" t="s">
        <v>40</v>
      </c>
      <c r="C18" s="20" t="s">
        <v>41</v>
      </c>
      <c r="D18" s="91"/>
      <c r="E18" s="138">
        <v>23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>
        <v>4</v>
      </c>
      <c r="W18" s="24"/>
      <c r="X18" s="24"/>
      <c r="Y18" s="24"/>
      <c r="Z18" s="24"/>
      <c r="AA18" s="24"/>
      <c r="AB18" s="24"/>
      <c r="AC18" s="24"/>
      <c r="AD18" s="24"/>
      <c r="AE18" s="15"/>
      <c r="AF18" s="120">
        <f t="shared" si="0"/>
        <v>4</v>
      </c>
      <c r="AG18" s="141">
        <v>58.69</v>
      </c>
      <c r="AH18" s="103"/>
    </row>
    <row r="19" spans="1:34" ht="27.75" customHeight="1">
      <c r="A19" s="33">
        <v>9</v>
      </c>
      <c r="B19" s="20" t="s">
        <v>126</v>
      </c>
      <c r="C19" s="20" t="s">
        <v>127</v>
      </c>
      <c r="D19" s="91"/>
      <c r="E19" s="138">
        <v>28</v>
      </c>
      <c r="F19" s="24">
        <v>4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15"/>
      <c r="AF19" s="120">
        <f t="shared" si="0"/>
        <v>4</v>
      </c>
      <c r="AG19" s="141">
        <v>62.94</v>
      </c>
      <c r="AH19" s="103"/>
    </row>
    <row r="20" spans="1:34" ht="27.75" customHeight="1">
      <c r="A20" s="33">
        <v>10</v>
      </c>
      <c r="B20" s="20" t="s">
        <v>33</v>
      </c>
      <c r="C20" s="20" t="s">
        <v>34</v>
      </c>
      <c r="D20" s="91"/>
      <c r="E20" s="138">
        <v>13</v>
      </c>
      <c r="F20" s="24">
        <v>4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15"/>
      <c r="AF20" s="120">
        <f t="shared" si="0"/>
        <v>4</v>
      </c>
      <c r="AG20" s="141">
        <v>64.88</v>
      </c>
      <c r="AH20" s="103"/>
    </row>
    <row r="21" spans="1:34" ht="27.75" customHeight="1">
      <c r="A21" s="33">
        <v>11</v>
      </c>
      <c r="B21" s="20" t="s">
        <v>38</v>
      </c>
      <c r="C21" s="20" t="s">
        <v>39</v>
      </c>
      <c r="D21" s="91"/>
      <c r="E21" s="138">
        <v>20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4</v>
      </c>
      <c r="Y21" s="24"/>
      <c r="Z21" s="24"/>
      <c r="AA21" s="24"/>
      <c r="AB21" s="24"/>
      <c r="AC21" s="24"/>
      <c r="AD21" s="24"/>
      <c r="AE21" s="15"/>
      <c r="AF21" s="120">
        <f t="shared" si="0"/>
        <v>4</v>
      </c>
      <c r="AG21" s="141">
        <v>65.22</v>
      </c>
      <c r="AH21" s="103"/>
    </row>
    <row r="22" spans="1:34" ht="27.75" customHeight="1">
      <c r="A22" s="33">
        <v>12</v>
      </c>
      <c r="B22" s="20" t="s">
        <v>35</v>
      </c>
      <c r="C22" s="20" t="s">
        <v>36</v>
      </c>
      <c r="D22" s="91"/>
      <c r="E22" s="138">
        <v>14</v>
      </c>
      <c r="F22" s="24"/>
      <c r="G22" s="24"/>
      <c r="H22" s="24"/>
      <c r="I22" s="24"/>
      <c r="J22" s="24"/>
      <c r="K22" s="24"/>
      <c r="L22" s="24"/>
      <c r="M22" s="24"/>
      <c r="N22" s="24">
        <v>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15"/>
      <c r="AF22" s="120">
        <f t="shared" si="0"/>
        <v>4</v>
      </c>
      <c r="AG22" s="141">
        <v>67.35</v>
      </c>
      <c r="AH22" s="103"/>
    </row>
    <row r="23" spans="1:34" ht="27.75" customHeight="1">
      <c r="A23" s="33">
        <v>13</v>
      </c>
      <c r="B23" s="20" t="s">
        <v>31</v>
      </c>
      <c r="C23" s="21" t="s">
        <v>184</v>
      </c>
      <c r="D23" s="91"/>
      <c r="E23" s="138">
        <v>31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4</v>
      </c>
      <c r="Y23" s="24"/>
      <c r="Z23" s="24"/>
      <c r="AA23" s="24"/>
      <c r="AB23" s="24"/>
      <c r="AC23" s="24"/>
      <c r="AD23" s="24"/>
      <c r="AE23" s="15"/>
      <c r="AF23" s="120">
        <f t="shared" si="0"/>
        <v>4</v>
      </c>
      <c r="AG23" s="141">
        <v>68.81</v>
      </c>
      <c r="AH23" s="103"/>
    </row>
    <row r="24" spans="1:35" ht="27.75" customHeight="1">
      <c r="A24" s="33">
        <v>14</v>
      </c>
      <c r="B24" s="20" t="s">
        <v>27</v>
      </c>
      <c r="C24" s="20" t="s">
        <v>28</v>
      </c>
      <c r="D24" s="91"/>
      <c r="E24" s="138">
        <v>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v>4</v>
      </c>
      <c r="W24" s="23"/>
      <c r="X24" s="23"/>
      <c r="Y24" s="23"/>
      <c r="Z24" s="23"/>
      <c r="AA24" s="23"/>
      <c r="AB24" s="23"/>
      <c r="AC24" s="23"/>
      <c r="AD24" s="23"/>
      <c r="AE24" s="15"/>
      <c r="AF24" s="120">
        <f t="shared" si="0"/>
        <v>4</v>
      </c>
      <c r="AG24" s="142">
        <v>76.37</v>
      </c>
      <c r="AH24" s="104"/>
      <c r="AI24" s="4"/>
    </row>
    <row r="25" spans="1:34" ht="27.75" customHeight="1">
      <c r="A25" s="33">
        <v>15</v>
      </c>
      <c r="B25" s="20" t="s">
        <v>44</v>
      </c>
      <c r="C25" s="20" t="s">
        <v>45</v>
      </c>
      <c r="D25" s="91"/>
      <c r="E25" s="138">
        <v>27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>
        <v>4</v>
      </c>
      <c r="Y25" s="24"/>
      <c r="Z25" s="24"/>
      <c r="AA25" s="24"/>
      <c r="AB25" s="24"/>
      <c r="AC25" s="24"/>
      <c r="AD25" s="24"/>
      <c r="AE25" s="15"/>
      <c r="AF25" s="120">
        <f t="shared" si="0"/>
        <v>4</v>
      </c>
      <c r="AG25" s="141">
        <v>81.34</v>
      </c>
      <c r="AH25" s="103"/>
    </row>
    <row r="26" spans="1:34" ht="27.75" customHeight="1">
      <c r="A26" s="33">
        <v>16</v>
      </c>
      <c r="B26" s="20" t="s">
        <v>112</v>
      </c>
      <c r="C26" s="20" t="s">
        <v>113</v>
      </c>
      <c r="D26" s="91" t="s">
        <v>24</v>
      </c>
      <c r="E26" s="138">
        <v>25</v>
      </c>
      <c r="F26" s="24"/>
      <c r="G26" s="24"/>
      <c r="H26" s="24"/>
      <c r="I26" s="24"/>
      <c r="J26" s="24"/>
      <c r="K26" s="24"/>
      <c r="L26" s="24">
        <v>4</v>
      </c>
      <c r="M26" s="24"/>
      <c r="N26" s="24"/>
      <c r="O26" s="24"/>
      <c r="P26" s="24"/>
      <c r="Q26" s="24"/>
      <c r="R26" s="24"/>
      <c r="S26" s="24"/>
      <c r="T26" s="24"/>
      <c r="U26" s="24"/>
      <c r="V26" s="24">
        <v>4</v>
      </c>
      <c r="W26" s="24"/>
      <c r="X26" s="24"/>
      <c r="Y26" s="24"/>
      <c r="Z26" s="24"/>
      <c r="AA26" s="24"/>
      <c r="AB26" s="24"/>
      <c r="AC26" s="24"/>
      <c r="AD26" s="24"/>
      <c r="AE26" s="15"/>
      <c r="AF26" s="120">
        <f t="shared" si="0"/>
        <v>8</v>
      </c>
      <c r="AG26" s="141">
        <v>58.13</v>
      </c>
      <c r="AH26" s="103"/>
    </row>
    <row r="27" spans="1:34" ht="27.75" customHeight="1">
      <c r="A27" s="33">
        <v>17</v>
      </c>
      <c r="B27" s="20" t="s">
        <v>29</v>
      </c>
      <c r="C27" s="20" t="s">
        <v>30</v>
      </c>
      <c r="D27" s="91"/>
      <c r="E27" s="138">
        <v>7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4</v>
      </c>
      <c r="S27" s="24"/>
      <c r="T27" s="24">
        <v>4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15"/>
      <c r="AF27" s="120">
        <f t="shared" si="0"/>
        <v>8</v>
      </c>
      <c r="AG27" s="141">
        <v>58.78</v>
      </c>
      <c r="AH27" s="103"/>
    </row>
    <row r="28" spans="1:35" ht="27.75" customHeight="1">
      <c r="A28" s="33">
        <v>18</v>
      </c>
      <c r="B28" s="20" t="s">
        <v>124</v>
      </c>
      <c r="C28" s="135" t="s">
        <v>125</v>
      </c>
      <c r="D28" s="91"/>
      <c r="E28" s="138">
        <v>2</v>
      </c>
      <c r="F28" s="14">
        <v>4</v>
      </c>
      <c r="G28" s="16"/>
      <c r="H28" s="14"/>
      <c r="I28" s="16"/>
      <c r="J28" s="14"/>
      <c r="K28" s="16"/>
      <c r="L28" s="14"/>
      <c r="M28" s="16"/>
      <c r="N28" s="14">
        <v>4</v>
      </c>
      <c r="O28" s="16"/>
      <c r="P28" s="14"/>
      <c r="Q28" s="16"/>
      <c r="R28" s="14"/>
      <c r="S28" s="16"/>
      <c r="T28" s="14"/>
      <c r="U28" s="16"/>
      <c r="V28" s="14"/>
      <c r="W28" s="16"/>
      <c r="X28" s="14"/>
      <c r="Y28" s="16"/>
      <c r="Z28" s="14"/>
      <c r="AA28" s="16"/>
      <c r="AB28" s="14"/>
      <c r="AC28" s="16"/>
      <c r="AD28" s="32"/>
      <c r="AE28" s="15"/>
      <c r="AF28" s="120">
        <f t="shared" si="0"/>
        <v>8</v>
      </c>
      <c r="AG28" s="142">
        <v>58.85</v>
      </c>
      <c r="AH28" s="137"/>
      <c r="AI28" s="4"/>
    </row>
    <row r="29" spans="1:34" ht="27.75" customHeight="1">
      <c r="A29" s="33">
        <v>19</v>
      </c>
      <c r="B29" s="20" t="s">
        <v>120</v>
      </c>
      <c r="C29" s="20" t="s">
        <v>121</v>
      </c>
      <c r="D29" s="91"/>
      <c r="E29" s="138">
        <v>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>
        <v>4</v>
      </c>
      <c r="Q29" s="24"/>
      <c r="R29" s="24"/>
      <c r="S29" s="24"/>
      <c r="T29" s="24"/>
      <c r="U29" s="24"/>
      <c r="V29" s="24">
        <v>4</v>
      </c>
      <c r="W29" s="24"/>
      <c r="X29" s="24"/>
      <c r="Y29" s="24"/>
      <c r="Z29" s="24"/>
      <c r="AA29" s="24"/>
      <c r="AB29" s="24"/>
      <c r="AC29" s="24"/>
      <c r="AD29" s="24"/>
      <c r="AE29" s="15"/>
      <c r="AF29" s="120">
        <f t="shared" si="0"/>
        <v>8</v>
      </c>
      <c r="AG29" s="141">
        <v>63.13</v>
      </c>
      <c r="AH29" s="103"/>
    </row>
    <row r="30" spans="1:35" ht="27.75" customHeight="1">
      <c r="A30" s="33">
        <v>20</v>
      </c>
      <c r="B30" s="19" t="s">
        <v>25</v>
      </c>
      <c r="C30" s="20" t="s">
        <v>26</v>
      </c>
      <c r="D30" s="91"/>
      <c r="E30" s="138">
        <v>1</v>
      </c>
      <c r="F30" s="14"/>
      <c r="G30" s="16"/>
      <c r="H30" s="14"/>
      <c r="I30" s="16"/>
      <c r="J30" s="14"/>
      <c r="K30" s="16"/>
      <c r="L30" s="14"/>
      <c r="M30" s="16"/>
      <c r="N30" s="14"/>
      <c r="O30" s="16"/>
      <c r="P30" s="14"/>
      <c r="Q30" s="16"/>
      <c r="R30" s="14"/>
      <c r="S30" s="16"/>
      <c r="T30" s="14"/>
      <c r="U30" s="16"/>
      <c r="V30" s="14">
        <v>4</v>
      </c>
      <c r="W30" s="16"/>
      <c r="X30" s="14">
        <v>4</v>
      </c>
      <c r="Y30" s="16"/>
      <c r="Z30" s="14"/>
      <c r="AA30" s="16"/>
      <c r="AB30" s="14"/>
      <c r="AC30" s="16"/>
      <c r="AD30" s="37"/>
      <c r="AE30" s="15"/>
      <c r="AF30" s="120">
        <f t="shared" si="0"/>
        <v>8</v>
      </c>
      <c r="AG30" s="142">
        <v>67.5</v>
      </c>
      <c r="AH30" s="137"/>
      <c r="AI30" s="4"/>
    </row>
    <row r="31" spans="1:34" ht="27.75" customHeight="1">
      <c r="A31" s="33">
        <v>21</v>
      </c>
      <c r="B31" s="20" t="s">
        <v>31</v>
      </c>
      <c r="C31" s="20" t="s">
        <v>32</v>
      </c>
      <c r="D31" s="91"/>
      <c r="E31" s="138">
        <v>12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>
        <v>4</v>
      </c>
      <c r="S31" s="24"/>
      <c r="T31" s="24"/>
      <c r="U31" s="24"/>
      <c r="V31" s="24">
        <v>4</v>
      </c>
      <c r="W31" s="24"/>
      <c r="X31" s="24"/>
      <c r="Y31" s="24"/>
      <c r="Z31" s="24"/>
      <c r="AA31" s="24"/>
      <c r="AB31" s="24"/>
      <c r="AC31" s="24"/>
      <c r="AD31" s="24"/>
      <c r="AE31" s="15"/>
      <c r="AF31" s="120">
        <f t="shared" si="0"/>
        <v>8</v>
      </c>
      <c r="AG31" s="141">
        <v>67.59</v>
      </c>
      <c r="AH31" s="103"/>
    </row>
    <row r="32" spans="1:34" ht="27.75" customHeight="1">
      <c r="A32" s="33">
        <v>22</v>
      </c>
      <c r="B32" s="20" t="s">
        <v>144</v>
      </c>
      <c r="C32" s="20" t="s">
        <v>145</v>
      </c>
      <c r="D32" s="91"/>
      <c r="E32" s="138">
        <v>24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v>4</v>
      </c>
      <c r="S32" s="24"/>
      <c r="T32" s="24"/>
      <c r="U32" s="24"/>
      <c r="V32" s="24">
        <v>4</v>
      </c>
      <c r="W32" s="24"/>
      <c r="X32" s="24"/>
      <c r="Y32" s="24"/>
      <c r="Z32" s="24"/>
      <c r="AA32" s="24"/>
      <c r="AB32" s="24"/>
      <c r="AC32" s="24"/>
      <c r="AD32" s="24"/>
      <c r="AE32" s="15"/>
      <c r="AF32" s="120">
        <f t="shared" si="0"/>
        <v>8</v>
      </c>
      <c r="AG32" s="141">
        <v>70.22</v>
      </c>
      <c r="AH32" s="103"/>
    </row>
    <row r="33" spans="1:34" ht="27.75" customHeight="1">
      <c r="A33" s="33">
        <v>23</v>
      </c>
      <c r="B33" s="19" t="s">
        <v>52</v>
      </c>
      <c r="C33" s="20" t="s">
        <v>53</v>
      </c>
      <c r="D33" s="91"/>
      <c r="E33" s="138">
        <v>34</v>
      </c>
      <c r="F33" s="24"/>
      <c r="G33" s="24"/>
      <c r="H33" s="24"/>
      <c r="I33" s="24"/>
      <c r="J33" s="24">
        <v>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4</v>
      </c>
      <c r="Y33" s="24"/>
      <c r="Z33" s="24"/>
      <c r="AA33" s="24"/>
      <c r="AB33" s="24"/>
      <c r="AC33" s="24"/>
      <c r="AD33" s="24"/>
      <c r="AE33" s="15"/>
      <c r="AF33" s="120">
        <f t="shared" si="0"/>
        <v>8</v>
      </c>
      <c r="AG33" s="141">
        <v>91.9</v>
      </c>
      <c r="AH33" s="103"/>
    </row>
    <row r="34" spans="1:34" ht="27.75" customHeight="1">
      <c r="A34" s="33">
        <v>24</v>
      </c>
      <c r="B34" s="20" t="s">
        <v>120</v>
      </c>
      <c r="C34" s="20" t="s">
        <v>140</v>
      </c>
      <c r="D34" s="91"/>
      <c r="E34" s="138">
        <v>21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>
        <v>4</v>
      </c>
      <c r="Q34" s="24"/>
      <c r="R34" s="24">
        <v>4</v>
      </c>
      <c r="S34" s="24"/>
      <c r="T34" s="24"/>
      <c r="U34" s="24"/>
      <c r="V34" s="24"/>
      <c r="W34" s="24"/>
      <c r="X34" s="24">
        <v>4</v>
      </c>
      <c r="Y34" s="24"/>
      <c r="Z34" s="24"/>
      <c r="AA34" s="24"/>
      <c r="AB34" s="24"/>
      <c r="AC34" s="24"/>
      <c r="AD34" s="24"/>
      <c r="AE34" s="15"/>
      <c r="AF34" s="120">
        <f t="shared" si="0"/>
        <v>12</v>
      </c>
      <c r="AG34" s="141">
        <v>60.91</v>
      </c>
      <c r="AH34" s="103"/>
    </row>
    <row r="35" spans="1:34" ht="27.75" customHeight="1">
      <c r="A35" s="33">
        <v>25</v>
      </c>
      <c r="B35" s="20" t="s">
        <v>152</v>
      </c>
      <c r="C35" s="20" t="s">
        <v>153</v>
      </c>
      <c r="D35" s="91"/>
      <c r="E35" s="138">
        <v>35</v>
      </c>
      <c r="F35" s="24">
        <v>4</v>
      </c>
      <c r="G35" s="24"/>
      <c r="H35" s="24"/>
      <c r="I35" s="24"/>
      <c r="J35" s="24"/>
      <c r="K35" s="24"/>
      <c r="L35" s="24"/>
      <c r="M35" s="24"/>
      <c r="N35" s="24">
        <v>4</v>
      </c>
      <c r="O35" s="24"/>
      <c r="P35" s="24"/>
      <c r="Q35" s="24"/>
      <c r="R35" s="24">
        <v>4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15"/>
      <c r="AF35" s="120">
        <f t="shared" si="0"/>
        <v>12</v>
      </c>
      <c r="AG35" s="141">
        <v>65.07</v>
      </c>
      <c r="AH35" s="103"/>
    </row>
    <row r="36" spans="1:34" ht="27.75" customHeight="1">
      <c r="A36" s="33">
        <v>26</v>
      </c>
      <c r="B36" s="20" t="s">
        <v>135</v>
      </c>
      <c r="C36" s="20" t="s">
        <v>148</v>
      </c>
      <c r="D36" s="91"/>
      <c r="E36" s="138">
        <v>30</v>
      </c>
      <c r="F36" s="24">
        <v>4</v>
      </c>
      <c r="G36" s="24">
        <v>4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>
        <v>4</v>
      </c>
      <c r="W36" s="24"/>
      <c r="X36" s="24"/>
      <c r="Y36" s="24"/>
      <c r="Z36" s="24"/>
      <c r="AA36" s="24"/>
      <c r="AB36" s="24"/>
      <c r="AC36" s="24"/>
      <c r="AD36" s="24">
        <v>6</v>
      </c>
      <c r="AE36" s="15"/>
      <c r="AF36" s="120">
        <f t="shared" si="0"/>
        <v>12</v>
      </c>
      <c r="AG36" s="141">
        <v>68.22</v>
      </c>
      <c r="AH36" s="103"/>
    </row>
    <row r="37" spans="1:35" ht="27.75" customHeight="1">
      <c r="A37" s="33">
        <v>27</v>
      </c>
      <c r="B37" s="20" t="s">
        <v>152</v>
      </c>
      <c r="C37" s="20" t="s">
        <v>168</v>
      </c>
      <c r="D37" s="91"/>
      <c r="E37" s="138">
        <v>5</v>
      </c>
      <c r="F37" s="14"/>
      <c r="G37" s="16"/>
      <c r="H37" s="14"/>
      <c r="I37" s="16"/>
      <c r="J37" s="14"/>
      <c r="K37" s="16"/>
      <c r="L37" s="14"/>
      <c r="M37" s="16"/>
      <c r="N37" s="14">
        <v>4</v>
      </c>
      <c r="O37" s="16"/>
      <c r="P37" s="14"/>
      <c r="Q37" s="16"/>
      <c r="R37" s="14">
        <v>4</v>
      </c>
      <c r="S37" s="16"/>
      <c r="T37" s="14"/>
      <c r="U37" s="16"/>
      <c r="V37" s="14"/>
      <c r="W37" s="16"/>
      <c r="X37" s="14">
        <v>4</v>
      </c>
      <c r="Y37" s="16"/>
      <c r="Z37" s="14">
        <v>4</v>
      </c>
      <c r="AA37" s="16"/>
      <c r="AB37" s="18"/>
      <c r="AC37" s="18"/>
      <c r="AD37" s="32"/>
      <c r="AE37" s="15"/>
      <c r="AF37" s="120">
        <f t="shared" si="0"/>
        <v>16</v>
      </c>
      <c r="AG37" s="142">
        <v>69.94</v>
      </c>
      <c r="AH37" s="104"/>
      <c r="AI37" s="4"/>
    </row>
    <row r="38" spans="1:34" ht="27.75" customHeight="1">
      <c r="A38" s="33">
        <v>28</v>
      </c>
      <c r="B38" s="20" t="s">
        <v>166</v>
      </c>
      <c r="C38" s="20" t="s">
        <v>167</v>
      </c>
      <c r="D38" s="91"/>
      <c r="E38" s="138">
        <v>38</v>
      </c>
      <c r="F38" s="24"/>
      <c r="G38" s="24"/>
      <c r="H38" s="24"/>
      <c r="I38" s="24"/>
      <c r="J38" s="24">
        <v>4</v>
      </c>
      <c r="K38" s="24"/>
      <c r="L38" s="24"/>
      <c r="M38" s="24"/>
      <c r="N38" s="24"/>
      <c r="O38" s="24"/>
      <c r="P38" s="24">
        <v>4</v>
      </c>
      <c r="Q38" s="24"/>
      <c r="R38" s="24">
        <v>4</v>
      </c>
      <c r="S38" s="24"/>
      <c r="T38" s="24"/>
      <c r="U38" s="24"/>
      <c r="V38" s="24">
        <v>4</v>
      </c>
      <c r="W38" s="24"/>
      <c r="X38" s="24">
        <v>4</v>
      </c>
      <c r="Y38" s="24"/>
      <c r="Z38" s="24"/>
      <c r="AA38" s="24"/>
      <c r="AB38" s="24"/>
      <c r="AC38" s="24"/>
      <c r="AD38" s="24"/>
      <c r="AE38" s="15"/>
      <c r="AF38" s="120">
        <f t="shared" si="0"/>
        <v>20</v>
      </c>
      <c r="AG38" s="141">
        <v>62.78</v>
      </c>
      <c r="AH38" s="103"/>
    </row>
    <row r="39" spans="1:35" ht="27.75" customHeight="1">
      <c r="A39" s="33">
        <v>29</v>
      </c>
      <c r="B39" s="20" t="s">
        <v>135</v>
      </c>
      <c r="C39" s="20" t="s">
        <v>136</v>
      </c>
      <c r="D39" s="91"/>
      <c r="E39" s="138">
        <v>6</v>
      </c>
      <c r="F39" s="23"/>
      <c r="G39" s="23"/>
      <c r="H39" s="23">
        <v>4</v>
      </c>
      <c r="I39" s="23"/>
      <c r="J39" s="23">
        <v>4</v>
      </c>
      <c r="K39" s="23"/>
      <c r="L39" s="23">
        <v>4</v>
      </c>
      <c r="M39" s="23"/>
      <c r="N39" s="23"/>
      <c r="O39" s="23"/>
      <c r="P39" s="23"/>
      <c r="Q39" s="23"/>
      <c r="R39" s="23"/>
      <c r="S39" s="23"/>
      <c r="T39" s="23">
        <v>4</v>
      </c>
      <c r="U39" s="23"/>
      <c r="V39" s="23"/>
      <c r="W39" s="23"/>
      <c r="X39" s="23">
        <v>4</v>
      </c>
      <c r="Y39" s="23"/>
      <c r="Z39" s="23"/>
      <c r="AA39" s="23"/>
      <c r="AB39" s="23"/>
      <c r="AC39" s="23"/>
      <c r="AD39" s="23"/>
      <c r="AE39" s="15"/>
      <c r="AF39" s="120">
        <f t="shared" si="0"/>
        <v>20</v>
      </c>
      <c r="AG39" s="142">
        <v>63.97</v>
      </c>
      <c r="AH39" s="104"/>
      <c r="AI39" s="4"/>
    </row>
    <row r="40" spans="1:35" ht="27.75" customHeight="1">
      <c r="A40" s="33">
        <v>30</v>
      </c>
      <c r="B40" s="20" t="s">
        <v>185</v>
      </c>
      <c r="C40" s="20" t="s">
        <v>115</v>
      </c>
      <c r="D40" s="91"/>
      <c r="E40" s="138">
        <v>3</v>
      </c>
      <c r="F40" s="14">
        <v>4</v>
      </c>
      <c r="G40" s="14"/>
      <c r="H40" s="14"/>
      <c r="I40" s="14"/>
      <c r="J40" s="14"/>
      <c r="K40" s="14"/>
      <c r="L40" s="136">
        <v>4</v>
      </c>
      <c r="M40" s="14"/>
      <c r="N40" s="14">
        <v>4</v>
      </c>
      <c r="O40" s="14"/>
      <c r="P40" s="14"/>
      <c r="Q40" s="14"/>
      <c r="R40" s="14"/>
      <c r="S40" s="14"/>
      <c r="T40" s="14">
        <v>4</v>
      </c>
      <c r="U40" s="14"/>
      <c r="V40" s="14">
        <v>4</v>
      </c>
      <c r="W40" s="14"/>
      <c r="X40" s="14"/>
      <c r="Y40" s="14"/>
      <c r="Z40" s="14">
        <v>4</v>
      </c>
      <c r="AA40" s="14"/>
      <c r="AB40" s="14"/>
      <c r="AC40" s="14"/>
      <c r="AD40" s="31"/>
      <c r="AE40" s="15"/>
      <c r="AF40" s="120">
        <f t="shared" si="0"/>
        <v>24</v>
      </c>
      <c r="AG40" s="142">
        <v>72.96</v>
      </c>
      <c r="AH40" s="137"/>
      <c r="AI40" s="4"/>
    </row>
    <row r="41" spans="1:34" ht="27.75" customHeight="1">
      <c r="A41" s="33">
        <v>31</v>
      </c>
      <c r="B41" s="20" t="s">
        <v>122</v>
      </c>
      <c r="C41" s="20" t="s">
        <v>149</v>
      </c>
      <c r="D41" s="91" t="s">
        <v>24</v>
      </c>
      <c r="E41" s="138">
        <v>9</v>
      </c>
      <c r="F41" s="24">
        <v>4</v>
      </c>
      <c r="G41" s="24"/>
      <c r="H41" s="24">
        <v>4</v>
      </c>
      <c r="I41" s="24"/>
      <c r="J41" s="24"/>
      <c r="K41" s="24"/>
      <c r="L41" s="24">
        <v>4</v>
      </c>
      <c r="M41" s="24"/>
      <c r="N41" s="24">
        <v>4</v>
      </c>
      <c r="O41" s="24"/>
      <c r="P41" s="24"/>
      <c r="Q41" s="24"/>
      <c r="R41" s="24">
        <v>4</v>
      </c>
      <c r="S41" s="24"/>
      <c r="T41" s="24"/>
      <c r="U41" s="24"/>
      <c r="V41" s="24">
        <v>4</v>
      </c>
      <c r="W41" s="24"/>
      <c r="X41" s="24">
        <v>4</v>
      </c>
      <c r="Y41" s="24"/>
      <c r="Z41" s="24"/>
      <c r="AA41" s="24"/>
      <c r="AB41" s="24"/>
      <c r="AC41" s="24"/>
      <c r="AD41" s="24"/>
      <c r="AE41" s="15"/>
      <c r="AF41" s="120">
        <f t="shared" si="0"/>
        <v>28</v>
      </c>
      <c r="AG41" s="141">
        <v>64.75</v>
      </c>
      <c r="AH41" s="103"/>
    </row>
    <row r="42" spans="1:34" ht="27.75" customHeight="1">
      <c r="A42" s="24"/>
      <c r="B42" s="20" t="s">
        <v>170</v>
      </c>
      <c r="C42" s="21" t="s">
        <v>171</v>
      </c>
      <c r="D42" s="91" t="s">
        <v>24</v>
      </c>
      <c r="E42" s="138">
        <v>10</v>
      </c>
      <c r="F42" s="24"/>
      <c r="G42" s="24"/>
      <c r="H42" s="24"/>
      <c r="I42" s="24"/>
      <c r="J42" s="24">
        <v>4</v>
      </c>
      <c r="K42" s="24">
        <v>4</v>
      </c>
      <c r="L42" s="24"/>
      <c r="M42" s="24"/>
      <c r="N42" s="24">
        <v>4</v>
      </c>
      <c r="O42" s="24"/>
      <c r="P42" s="24" t="s">
        <v>186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15"/>
      <c r="AF42" s="120" t="s">
        <v>187</v>
      </c>
      <c r="AG42" s="143" t="s">
        <v>88</v>
      </c>
      <c r="AH42" s="103"/>
    </row>
    <row r="43" spans="1:34" ht="27.75" customHeight="1">
      <c r="A43" s="24"/>
      <c r="B43" s="20" t="s">
        <v>150</v>
      </c>
      <c r="C43" s="20" t="s">
        <v>151</v>
      </c>
      <c r="D43" s="91"/>
      <c r="E43" s="138">
        <v>15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>
        <v>4</v>
      </c>
      <c r="Q43" s="24" t="s">
        <v>186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>
        <v>6</v>
      </c>
      <c r="AE43" s="15"/>
      <c r="AF43" s="120" t="s">
        <v>187</v>
      </c>
      <c r="AG43" s="143" t="s">
        <v>88</v>
      </c>
      <c r="AH43" s="103"/>
    </row>
    <row r="44" spans="1:34" ht="27.75" customHeight="1">
      <c r="A44" s="24"/>
      <c r="B44" s="20" t="s">
        <v>172</v>
      </c>
      <c r="C44" s="20" t="s">
        <v>173</v>
      </c>
      <c r="D44" s="91"/>
      <c r="E44" s="138">
        <v>22</v>
      </c>
      <c r="F44" s="24">
        <v>4</v>
      </c>
      <c r="G44" s="24"/>
      <c r="H44" s="24"/>
      <c r="I44" s="24"/>
      <c r="J44" s="24"/>
      <c r="K44" s="24"/>
      <c r="L44" s="24"/>
      <c r="M44" s="24"/>
      <c r="N44" s="24"/>
      <c r="O44" s="24"/>
      <c r="P44" s="24">
        <v>4</v>
      </c>
      <c r="Q44" s="24">
        <v>4</v>
      </c>
      <c r="R44" s="24" t="s">
        <v>186</v>
      </c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15"/>
      <c r="AF44" s="120" t="s">
        <v>187</v>
      </c>
      <c r="AG44" s="143" t="s">
        <v>159</v>
      </c>
      <c r="AH44" s="103"/>
    </row>
    <row r="45" spans="1:34" ht="27.75" customHeight="1">
      <c r="A45" s="24"/>
      <c r="B45" s="20" t="s">
        <v>122</v>
      </c>
      <c r="C45" s="20" t="s">
        <v>123</v>
      </c>
      <c r="D45" s="91"/>
      <c r="E45" s="138">
        <v>37</v>
      </c>
      <c r="F45" s="24">
        <v>4</v>
      </c>
      <c r="G45" s="24"/>
      <c r="H45" s="24">
        <v>4</v>
      </c>
      <c r="I45" s="24"/>
      <c r="J45" s="24"/>
      <c r="K45" s="24"/>
      <c r="L45" s="24"/>
      <c r="M45" s="24"/>
      <c r="N45" s="24">
        <v>4</v>
      </c>
      <c r="O45" s="24"/>
      <c r="P45" s="24">
        <v>4</v>
      </c>
      <c r="Q45" s="24"/>
      <c r="R45" s="24">
        <v>4</v>
      </c>
      <c r="S45" s="24"/>
      <c r="T45" s="24"/>
      <c r="U45" s="24"/>
      <c r="V45" s="24">
        <v>4</v>
      </c>
      <c r="W45" s="24"/>
      <c r="X45" s="24">
        <v>4</v>
      </c>
      <c r="Y45" s="24" t="s">
        <v>186</v>
      </c>
      <c r="Z45" s="24"/>
      <c r="AA45" s="24"/>
      <c r="AB45" s="24"/>
      <c r="AC45" s="24"/>
      <c r="AD45" s="24"/>
      <c r="AE45" s="15"/>
      <c r="AF45" s="120" t="s">
        <v>188</v>
      </c>
      <c r="AG45" s="143" t="s">
        <v>88</v>
      </c>
      <c r="AH45" s="103"/>
    </row>
    <row r="46" spans="1:34" ht="27.75" customHeight="1">
      <c r="A46" s="24"/>
      <c r="B46" s="20" t="s">
        <v>42</v>
      </c>
      <c r="C46" s="20" t="s">
        <v>43</v>
      </c>
      <c r="D46" s="91"/>
      <c r="E46" s="138">
        <v>26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 t="s">
        <v>87</v>
      </c>
      <c r="W46" s="24"/>
      <c r="X46" s="24"/>
      <c r="Y46" s="24"/>
      <c r="Z46" s="24"/>
      <c r="AA46" s="24"/>
      <c r="AB46" s="24"/>
      <c r="AC46" s="24"/>
      <c r="AD46" s="24"/>
      <c r="AE46" s="15"/>
      <c r="AF46" s="120" t="s">
        <v>87</v>
      </c>
      <c r="AG46" s="143" t="s">
        <v>88</v>
      </c>
      <c r="AH46" s="103"/>
    </row>
    <row r="47" spans="1:34" ht="27.75" customHeight="1">
      <c r="A47" s="24"/>
      <c r="B47" s="20" t="s">
        <v>189</v>
      </c>
      <c r="C47" s="20" t="s">
        <v>190</v>
      </c>
      <c r="D47" s="91"/>
      <c r="E47" s="138">
        <v>36</v>
      </c>
      <c r="F47" s="24"/>
      <c r="G47" s="24"/>
      <c r="H47" s="24">
        <v>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 t="s">
        <v>87</v>
      </c>
      <c r="Y47" s="24"/>
      <c r="Z47" s="24"/>
      <c r="AA47" s="24"/>
      <c r="AB47" s="24"/>
      <c r="AC47" s="24"/>
      <c r="AD47" s="24"/>
      <c r="AE47" s="15"/>
      <c r="AF47" s="120" t="s">
        <v>87</v>
      </c>
      <c r="AG47" s="143" t="s">
        <v>88</v>
      </c>
      <c r="AH47" s="103"/>
    </row>
    <row r="48" spans="1:34" ht="27.75" customHeight="1">
      <c r="A48" s="24"/>
      <c r="B48" s="20" t="s">
        <v>50</v>
      </c>
      <c r="C48" s="20" t="s">
        <v>51</v>
      </c>
      <c r="D48" s="91"/>
      <c r="E48" s="138">
        <v>33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>
        <v>4</v>
      </c>
      <c r="Y48" s="24"/>
      <c r="Z48" s="24"/>
      <c r="AA48" s="24"/>
      <c r="AB48" s="24"/>
      <c r="AC48" s="24"/>
      <c r="AD48" s="24"/>
      <c r="AE48" s="15"/>
      <c r="AF48" s="120" t="s">
        <v>191</v>
      </c>
      <c r="AG48" s="143" t="s">
        <v>88</v>
      </c>
      <c r="AH48" s="103"/>
    </row>
    <row r="49" spans="1:34" ht="27.75" customHeight="1">
      <c r="A49" s="24"/>
      <c r="B49" s="20" t="s">
        <v>137</v>
      </c>
      <c r="C49" s="21" t="s">
        <v>138</v>
      </c>
      <c r="D49" s="91"/>
      <c r="E49" s="138">
        <v>40</v>
      </c>
      <c r="F49" s="24">
        <v>4</v>
      </c>
      <c r="G49" s="24"/>
      <c r="H49" s="24"/>
      <c r="I49" s="24"/>
      <c r="J49" s="24">
        <v>4</v>
      </c>
      <c r="K49" s="24"/>
      <c r="L49" s="24"/>
      <c r="M49" s="24"/>
      <c r="N49" s="24"/>
      <c r="O49" s="24"/>
      <c r="P49" s="24">
        <v>4</v>
      </c>
      <c r="Q49" s="24">
        <v>4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15"/>
      <c r="AF49" s="120" t="s">
        <v>188</v>
      </c>
      <c r="AG49" s="143" t="s">
        <v>88</v>
      </c>
      <c r="AH49" s="103"/>
    </row>
  </sheetData>
  <mergeCells count="26">
    <mergeCell ref="AF9:AG9"/>
    <mergeCell ref="AH9:AH10"/>
    <mergeCell ref="F10:G10"/>
    <mergeCell ref="H10:I10"/>
    <mergeCell ref="J10:K10"/>
    <mergeCell ref="L10:M10"/>
    <mergeCell ref="N10:O10"/>
    <mergeCell ref="P10:Q10"/>
    <mergeCell ref="R10:S10"/>
    <mergeCell ref="T10:U10"/>
    <mergeCell ref="E9:E10"/>
    <mergeCell ref="F9:AC9"/>
    <mergeCell ref="AD9:AD10"/>
    <mergeCell ref="AE9:AE10"/>
    <mergeCell ref="V10:W10"/>
    <mergeCell ref="X10:Y10"/>
    <mergeCell ref="Z10:AA10"/>
    <mergeCell ref="AB10:AC10"/>
    <mergeCell ref="A9:A10"/>
    <mergeCell ref="B9:B10"/>
    <mergeCell ref="C9:C10"/>
    <mergeCell ref="D9:D10"/>
    <mergeCell ref="R1:S1"/>
    <mergeCell ref="R2:S2"/>
    <mergeCell ref="R4:S4"/>
    <mergeCell ref="R5:S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showGridLines="0" tabSelected="1" zoomScalePageLayoutView="0" workbookViewId="0" topLeftCell="A1">
      <selection activeCell="AL13" sqref="AL13"/>
    </sheetView>
  </sheetViews>
  <sheetFormatPr defaultColWidth="9.140625" defaultRowHeight="15"/>
  <cols>
    <col min="1" max="1" width="4.140625" style="0" customWidth="1"/>
    <col min="2" max="2" width="6.28125" style="0" customWidth="1"/>
    <col min="3" max="3" width="27.00390625" style="0" customWidth="1"/>
    <col min="4" max="4" width="46.28125" style="0" customWidth="1"/>
    <col min="5" max="5" width="9.421875" style="30" customWidth="1"/>
    <col min="6" max="6" width="4.7109375" style="0" hidden="1" customWidth="1"/>
    <col min="7" max="7" width="4.140625" style="0" hidden="1" customWidth="1"/>
    <col min="8" max="8" width="3.8515625" style="0" hidden="1" customWidth="1"/>
    <col min="9" max="9" width="4.00390625" style="0" hidden="1" customWidth="1"/>
    <col min="10" max="11" width="4.140625" style="0" hidden="1" customWidth="1"/>
    <col min="12" max="13" width="4.00390625" style="0" hidden="1" customWidth="1"/>
    <col min="14" max="14" width="3.7109375" style="0" hidden="1" customWidth="1"/>
    <col min="15" max="16" width="4.140625" style="0" hidden="1" customWidth="1"/>
    <col min="17" max="19" width="4.00390625" style="0" hidden="1" customWidth="1"/>
    <col min="20" max="20" width="4.140625" style="0" hidden="1" customWidth="1"/>
    <col min="21" max="21" width="4.28125" style="0" hidden="1" customWidth="1"/>
    <col min="22" max="22" width="3.7109375" style="0" hidden="1" customWidth="1"/>
    <col min="23" max="23" width="4.28125" style="0" hidden="1" customWidth="1"/>
    <col min="24" max="24" width="4.140625" style="0" hidden="1" customWidth="1"/>
    <col min="25" max="28" width="3.7109375" style="0" hidden="1" customWidth="1"/>
    <col min="29" max="29" width="4.00390625" style="0" hidden="1" customWidth="1"/>
    <col min="30" max="30" width="7.28125" style="30" hidden="1" customWidth="1"/>
    <col min="31" max="31" width="6.8515625" style="0" hidden="1" customWidth="1"/>
    <col min="33" max="33" width="9.140625" style="35" customWidth="1"/>
    <col min="34" max="34" width="0" style="0" hidden="1" customWidth="1"/>
  </cols>
  <sheetData>
    <row r="1" spans="1:35" ht="15.75">
      <c r="A1" s="3"/>
      <c r="B1" s="1" t="s">
        <v>18</v>
      </c>
      <c r="C1" s="2"/>
      <c r="D1" s="3"/>
      <c r="E1" s="25"/>
      <c r="F1" s="4"/>
      <c r="G1" s="4"/>
      <c r="H1" s="4"/>
      <c r="I1" s="4"/>
      <c r="J1" s="4"/>
      <c r="K1" s="4"/>
      <c r="L1" s="4"/>
      <c r="M1" s="4"/>
      <c r="N1" s="4"/>
      <c r="O1" s="5" t="s">
        <v>0</v>
      </c>
      <c r="P1" s="5"/>
      <c r="Q1" s="5"/>
      <c r="R1" s="40">
        <v>510</v>
      </c>
      <c r="S1" s="40"/>
      <c r="T1" s="5"/>
      <c r="U1" s="5" t="s">
        <v>1</v>
      </c>
      <c r="V1" s="4"/>
      <c r="W1" s="4"/>
      <c r="X1" s="4"/>
      <c r="Y1" s="4"/>
      <c r="Z1" s="4"/>
      <c r="AA1" s="4"/>
      <c r="AB1" s="4"/>
      <c r="AC1" s="4"/>
      <c r="AD1" s="29"/>
      <c r="AE1" s="4"/>
      <c r="AF1" s="4"/>
      <c r="AG1" s="34"/>
      <c r="AH1" s="4"/>
      <c r="AI1" s="4"/>
    </row>
    <row r="2" spans="1:35" ht="15">
      <c r="A2" s="3"/>
      <c r="B2" s="2" t="s">
        <v>19</v>
      </c>
      <c r="C2" s="6"/>
      <c r="D2" s="7"/>
      <c r="E2" s="26"/>
      <c r="F2" s="4"/>
      <c r="G2" s="4"/>
      <c r="H2" s="4"/>
      <c r="I2" s="4"/>
      <c r="J2" s="4"/>
      <c r="K2" s="4"/>
      <c r="L2" s="4"/>
      <c r="M2" s="4"/>
      <c r="N2" s="4"/>
      <c r="O2" s="5" t="s">
        <v>2</v>
      </c>
      <c r="P2" s="5"/>
      <c r="Q2" s="5"/>
      <c r="R2" s="40">
        <v>350</v>
      </c>
      <c r="S2" s="40"/>
      <c r="T2" s="5"/>
      <c r="U2" s="5" t="s">
        <v>3</v>
      </c>
      <c r="V2" s="4"/>
      <c r="W2" s="4"/>
      <c r="X2" s="4"/>
      <c r="Y2" s="4"/>
      <c r="Z2" s="4"/>
      <c r="AA2" s="4"/>
      <c r="AB2" s="4"/>
      <c r="AC2" s="4"/>
      <c r="AD2" s="29"/>
      <c r="AE2" s="4"/>
      <c r="AF2" s="4"/>
      <c r="AG2" s="34"/>
      <c r="AH2" s="4"/>
      <c r="AI2" s="4"/>
    </row>
    <row r="3" spans="1:35" ht="15.75" hidden="1">
      <c r="A3" s="3"/>
      <c r="B3" s="6"/>
      <c r="C3" s="1"/>
      <c r="D3" s="2"/>
      <c r="E3" s="2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9"/>
      <c r="AE3" s="4"/>
      <c r="AF3" s="4"/>
      <c r="AG3" s="34"/>
      <c r="AH3" s="4"/>
      <c r="AI3" s="4"/>
    </row>
    <row r="4" spans="1:35" ht="15">
      <c r="A4" s="3"/>
      <c r="B4" s="2" t="s">
        <v>54</v>
      </c>
      <c r="C4" s="7"/>
      <c r="D4" s="2"/>
      <c r="E4" s="27"/>
      <c r="F4" s="4"/>
      <c r="G4" s="4"/>
      <c r="H4" s="4"/>
      <c r="I4" s="4"/>
      <c r="J4" s="4"/>
      <c r="K4" s="4"/>
      <c r="L4" s="4"/>
      <c r="M4" s="4"/>
      <c r="N4" s="4"/>
      <c r="O4" s="5" t="s">
        <v>4</v>
      </c>
      <c r="P4" s="4"/>
      <c r="Q4" s="4"/>
      <c r="R4" s="41">
        <f>ROUNDUP(R1/R2*60,0)</f>
        <v>88</v>
      </c>
      <c r="S4" s="41"/>
      <c r="T4" s="5"/>
      <c r="U4" s="5" t="s">
        <v>5</v>
      </c>
      <c r="V4" s="4"/>
      <c r="W4" s="4"/>
      <c r="X4" s="4"/>
      <c r="Y4" s="4"/>
      <c r="Z4" s="4"/>
      <c r="AA4" s="4"/>
      <c r="AB4" s="4"/>
      <c r="AC4" s="4"/>
      <c r="AD4" s="29"/>
      <c r="AE4" s="4"/>
      <c r="AF4" s="4"/>
      <c r="AG4" s="34"/>
      <c r="AH4" s="4"/>
      <c r="AI4" s="4"/>
    </row>
    <row r="5" spans="1:35" ht="15.75">
      <c r="A5" s="9"/>
      <c r="B5" s="7" t="s">
        <v>55</v>
      </c>
      <c r="C5" s="8"/>
      <c r="D5" s="9"/>
      <c r="E5" s="28"/>
      <c r="F5" s="4"/>
      <c r="G5" s="4"/>
      <c r="H5" s="4"/>
      <c r="I5" s="4"/>
      <c r="J5" s="4"/>
      <c r="K5" s="4"/>
      <c r="L5" s="4"/>
      <c r="M5" s="4"/>
      <c r="N5" s="4"/>
      <c r="O5" s="10" t="s">
        <v>6</v>
      </c>
      <c r="P5" s="4"/>
      <c r="Q5" s="4"/>
      <c r="R5" s="41">
        <f>R4*2</f>
        <v>176</v>
      </c>
      <c r="S5" s="41"/>
      <c r="T5" s="5"/>
      <c r="U5" s="10" t="s">
        <v>5</v>
      </c>
      <c r="V5" s="4"/>
      <c r="W5" s="4"/>
      <c r="X5" s="4"/>
      <c r="Y5" s="4"/>
      <c r="Z5" s="4"/>
      <c r="AA5" s="4"/>
      <c r="AB5" s="4"/>
      <c r="AC5" s="4"/>
      <c r="AD5" s="29"/>
      <c r="AE5" s="4"/>
      <c r="AF5" s="4"/>
      <c r="AG5" s="34"/>
      <c r="AH5" s="4"/>
      <c r="AI5" s="4"/>
    </row>
    <row r="6" spans="1:35" ht="15" hidden="1">
      <c r="A6" s="4"/>
      <c r="B6" s="4"/>
      <c r="C6" s="4"/>
      <c r="D6" s="4"/>
      <c r="E6" s="2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9"/>
      <c r="AE6" s="4"/>
      <c r="AF6" s="4"/>
      <c r="AG6" s="34"/>
      <c r="AH6" s="4"/>
      <c r="AI6" s="4"/>
    </row>
    <row r="7" spans="1:35" ht="15.75">
      <c r="A7" s="4"/>
      <c r="B7" s="11" t="s">
        <v>7</v>
      </c>
      <c r="C7" s="4"/>
      <c r="D7" s="4"/>
      <c r="E7" s="2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29"/>
      <c r="AE7" s="4"/>
      <c r="AF7" s="4"/>
      <c r="AG7" s="34"/>
      <c r="AH7" s="4"/>
      <c r="AI7" s="4"/>
    </row>
    <row r="8" spans="1:35" ht="15" hidden="1">
      <c r="A8" s="4"/>
      <c r="B8" s="4"/>
      <c r="C8" s="4"/>
      <c r="D8" s="4"/>
      <c r="E8" s="2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9"/>
      <c r="AE8" s="4"/>
      <c r="AF8" s="4"/>
      <c r="AG8" s="34"/>
      <c r="AH8" s="4"/>
      <c r="AI8" s="4"/>
    </row>
    <row r="9" spans="1:35" ht="15" customHeight="1">
      <c r="A9" s="54" t="s">
        <v>11</v>
      </c>
      <c r="B9" s="44" t="s">
        <v>8</v>
      </c>
      <c r="C9" s="46" t="s">
        <v>9</v>
      </c>
      <c r="D9" s="46" t="s">
        <v>10</v>
      </c>
      <c r="E9" s="42" t="s">
        <v>23</v>
      </c>
      <c r="F9" s="56" t="s">
        <v>12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/>
      <c r="AD9" s="50" t="s">
        <v>13</v>
      </c>
      <c r="AE9" s="50" t="s">
        <v>14</v>
      </c>
      <c r="AF9" s="52" t="s">
        <v>84</v>
      </c>
      <c r="AG9" s="53"/>
      <c r="AH9" s="42" t="s">
        <v>15</v>
      </c>
      <c r="AI9" s="4"/>
    </row>
    <row r="10" spans="1:35" ht="15">
      <c r="A10" s="55"/>
      <c r="B10" s="45"/>
      <c r="C10" s="47"/>
      <c r="D10" s="47"/>
      <c r="E10" s="176"/>
      <c r="F10" s="48">
        <v>1</v>
      </c>
      <c r="G10" s="49"/>
      <c r="H10" s="48">
        <v>2</v>
      </c>
      <c r="I10" s="49"/>
      <c r="J10" s="48">
        <v>3</v>
      </c>
      <c r="K10" s="49"/>
      <c r="L10" s="48" t="s">
        <v>85</v>
      </c>
      <c r="M10" s="49"/>
      <c r="N10" s="48" t="s">
        <v>86</v>
      </c>
      <c r="O10" s="49"/>
      <c r="P10" s="48">
        <v>5</v>
      </c>
      <c r="Q10" s="49"/>
      <c r="R10" s="48">
        <v>6</v>
      </c>
      <c r="S10" s="49"/>
      <c r="T10" s="48">
        <v>7</v>
      </c>
      <c r="U10" s="49"/>
      <c r="V10" s="48">
        <v>8</v>
      </c>
      <c r="W10" s="49"/>
      <c r="X10" s="48">
        <v>9</v>
      </c>
      <c r="Y10" s="49"/>
      <c r="Z10" s="48">
        <v>10</v>
      </c>
      <c r="AA10" s="49"/>
      <c r="AB10" s="48">
        <v>11</v>
      </c>
      <c r="AC10" s="49"/>
      <c r="AD10" s="51"/>
      <c r="AE10" s="51"/>
      <c r="AF10" s="12" t="s">
        <v>16</v>
      </c>
      <c r="AG10" s="12" t="s">
        <v>17</v>
      </c>
      <c r="AH10" s="43"/>
      <c r="AI10" s="4"/>
    </row>
    <row r="11" spans="1:34" ht="27.75" customHeight="1">
      <c r="A11" s="13">
        <v>16</v>
      </c>
      <c r="B11" s="39">
        <v>1</v>
      </c>
      <c r="C11" s="20" t="s">
        <v>66</v>
      </c>
      <c r="D11" s="21" t="s">
        <v>67</v>
      </c>
      <c r="E11" s="100" t="s">
        <v>24</v>
      </c>
      <c r="F11" s="118"/>
      <c r="G11" s="118"/>
      <c r="H11" s="118"/>
      <c r="I11" s="118"/>
      <c r="J11" s="118"/>
      <c r="K11" s="118"/>
      <c r="L11" s="119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58"/>
      <c r="AF11" s="158">
        <f aca="true" t="shared" si="0" ref="AF11:AF40">SUM(F11:AC11)+AE11</f>
        <v>0</v>
      </c>
      <c r="AG11" s="162">
        <v>54.32</v>
      </c>
      <c r="AH11" s="36"/>
    </row>
    <row r="12" spans="1:34" ht="27.75" customHeight="1">
      <c r="A12" s="13">
        <v>24</v>
      </c>
      <c r="B12" s="39">
        <v>2</v>
      </c>
      <c r="C12" s="20" t="s">
        <v>59</v>
      </c>
      <c r="D12" s="20" t="s">
        <v>70</v>
      </c>
      <c r="E12" s="100" t="s">
        <v>24</v>
      </c>
      <c r="F12" s="119"/>
      <c r="G12" s="119"/>
      <c r="H12" s="119"/>
      <c r="I12" s="119"/>
      <c r="J12" s="119"/>
      <c r="K12" s="119"/>
      <c r="L12" s="118"/>
      <c r="M12" s="119"/>
      <c r="N12" s="118"/>
      <c r="O12" s="119"/>
      <c r="P12" s="118"/>
      <c r="Q12" s="119"/>
      <c r="R12" s="118"/>
      <c r="S12" s="119"/>
      <c r="T12" s="119"/>
      <c r="U12" s="119"/>
      <c r="V12" s="119"/>
      <c r="W12" s="119"/>
      <c r="X12" s="118"/>
      <c r="Y12" s="119"/>
      <c r="Z12" s="118"/>
      <c r="AA12" s="119"/>
      <c r="AB12" s="118"/>
      <c r="AC12" s="119"/>
      <c r="AD12" s="118"/>
      <c r="AE12" s="158"/>
      <c r="AF12" s="158">
        <f t="shared" si="0"/>
        <v>0</v>
      </c>
      <c r="AG12" s="150">
        <v>58.25</v>
      </c>
      <c r="AH12" s="24"/>
    </row>
    <row r="13" spans="1:34" ht="27.75" customHeight="1">
      <c r="A13" s="13">
        <v>29</v>
      </c>
      <c r="B13" s="39">
        <v>3</v>
      </c>
      <c r="C13" s="20" t="s">
        <v>61</v>
      </c>
      <c r="D13" s="20" t="s">
        <v>77</v>
      </c>
      <c r="E13" s="100" t="s">
        <v>24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20"/>
      <c r="AF13" s="120">
        <f t="shared" si="0"/>
        <v>0</v>
      </c>
      <c r="AG13" s="150">
        <v>58.78</v>
      </c>
      <c r="AH13" s="38"/>
    </row>
    <row r="14" spans="1:34" ht="27.75" customHeight="1">
      <c r="A14" s="13">
        <v>28</v>
      </c>
      <c r="B14" s="39">
        <v>4</v>
      </c>
      <c r="C14" s="20" t="s">
        <v>75</v>
      </c>
      <c r="D14" s="20" t="s">
        <v>76</v>
      </c>
      <c r="E14" s="100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20"/>
      <c r="AF14" s="120">
        <f t="shared" si="0"/>
        <v>0</v>
      </c>
      <c r="AG14" s="150">
        <v>58.79</v>
      </c>
      <c r="AH14" s="24"/>
    </row>
    <row r="15" spans="1:34" ht="27.75" customHeight="1">
      <c r="A15" s="13">
        <v>20</v>
      </c>
      <c r="B15" s="39">
        <v>5</v>
      </c>
      <c r="C15" s="20" t="s">
        <v>68</v>
      </c>
      <c r="D15" s="20" t="s">
        <v>91</v>
      </c>
      <c r="E15" s="100" t="s">
        <v>24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20"/>
      <c r="AF15" s="120">
        <f t="shared" si="0"/>
        <v>0</v>
      </c>
      <c r="AG15" s="150">
        <v>59.88</v>
      </c>
      <c r="AH15" s="24"/>
    </row>
    <row r="16" spans="1:34" ht="27.75" customHeight="1">
      <c r="A16" s="13">
        <v>30</v>
      </c>
      <c r="B16" s="39">
        <v>6</v>
      </c>
      <c r="C16" s="20" t="s">
        <v>46</v>
      </c>
      <c r="D16" s="20" t="s">
        <v>47</v>
      </c>
      <c r="E16" s="100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20"/>
      <c r="AF16" s="120">
        <f t="shared" si="0"/>
        <v>0</v>
      </c>
      <c r="AG16" s="150">
        <v>61.35</v>
      </c>
      <c r="AH16" s="24"/>
    </row>
    <row r="17" spans="1:35" ht="27.75" customHeight="1">
      <c r="A17" s="13">
        <v>2</v>
      </c>
      <c r="B17" s="39">
        <v>7</v>
      </c>
      <c r="C17" s="19" t="s">
        <v>25</v>
      </c>
      <c r="D17" s="20" t="s">
        <v>26</v>
      </c>
      <c r="E17" s="100"/>
      <c r="F17" s="156"/>
      <c r="G17" s="159"/>
      <c r="H17" s="156"/>
      <c r="I17" s="159"/>
      <c r="J17" s="156"/>
      <c r="K17" s="159"/>
      <c r="L17" s="156"/>
      <c r="M17" s="159"/>
      <c r="N17" s="156"/>
      <c r="O17" s="159"/>
      <c r="P17" s="156"/>
      <c r="Q17" s="159"/>
      <c r="R17" s="156"/>
      <c r="S17" s="159"/>
      <c r="T17" s="156"/>
      <c r="U17" s="159"/>
      <c r="V17" s="156"/>
      <c r="W17" s="159"/>
      <c r="X17" s="156"/>
      <c r="Y17" s="159"/>
      <c r="Z17" s="156"/>
      <c r="AA17" s="159"/>
      <c r="AB17" s="156"/>
      <c r="AC17" s="159"/>
      <c r="AD17" s="160"/>
      <c r="AE17" s="120"/>
      <c r="AF17" s="120">
        <f t="shared" si="0"/>
        <v>0</v>
      </c>
      <c r="AG17" s="142">
        <v>61.4</v>
      </c>
      <c r="AH17" s="17"/>
      <c r="AI17" s="4"/>
    </row>
    <row r="18" spans="1:34" ht="27.75" customHeight="1">
      <c r="A18" s="13">
        <v>7</v>
      </c>
      <c r="B18" s="39">
        <v>8</v>
      </c>
      <c r="C18" s="20" t="s">
        <v>59</v>
      </c>
      <c r="D18" s="20" t="s">
        <v>60</v>
      </c>
      <c r="E18" s="100" t="s">
        <v>24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20"/>
      <c r="AF18" s="120">
        <f t="shared" si="0"/>
        <v>0</v>
      </c>
      <c r="AG18" s="150">
        <v>61.56</v>
      </c>
      <c r="AH18" s="24"/>
    </row>
    <row r="19" spans="1:34" ht="27.75" customHeight="1">
      <c r="A19" s="13">
        <v>27</v>
      </c>
      <c r="B19" s="39">
        <v>9</v>
      </c>
      <c r="C19" s="19" t="s">
        <v>73</v>
      </c>
      <c r="D19" s="20" t="s">
        <v>74</v>
      </c>
      <c r="E19" s="100" t="s">
        <v>24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20"/>
      <c r="AF19" s="120">
        <f t="shared" si="0"/>
        <v>0</v>
      </c>
      <c r="AG19" s="150">
        <v>67.13</v>
      </c>
      <c r="AH19" s="24"/>
    </row>
    <row r="20" spans="1:34" ht="27.75" customHeight="1">
      <c r="A20" s="13">
        <v>23</v>
      </c>
      <c r="B20" s="39">
        <v>10</v>
      </c>
      <c r="C20" s="19" t="s">
        <v>52</v>
      </c>
      <c r="D20" s="20" t="s">
        <v>93</v>
      </c>
      <c r="E20" s="100" t="s">
        <v>24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0">
        <f t="shared" si="0"/>
        <v>0</v>
      </c>
      <c r="AG20" s="150">
        <v>70.47</v>
      </c>
      <c r="AH20" s="24"/>
    </row>
    <row r="21" spans="1:34" ht="27.75" customHeight="1">
      <c r="A21" s="13">
        <v>33</v>
      </c>
      <c r="B21" s="39">
        <v>11</v>
      </c>
      <c r="C21" s="20" t="s">
        <v>50</v>
      </c>
      <c r="D21" s="20" t="s">
        <v>51</v>
      </c>
      <c r="E21" s="100" t="s">
        <v>24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20"/>
      <c r="AF21" s="120">
        <f t="shared" si="0"/>
        <v>0</v>
      </c>
      <c r="AG21" s="150">
        <v>75.37</v>
      </c>
      <c r="AH21" s="24"/>
    </row>
    <row r="22" spans="1:34" ht="27.75" customHeight="1">
      <c r="A22" s="13">
        <v>9</v>
      </c>
      <c r="B22" s="39">
        <v>12</v>
      </c>
      <c r="C22" s="20" t="s">
        <v>46</v>
      </c>
      <c r="D22" s="20" t="s">
        <v>89</v>
      </c>
      <c r="E22" s="100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20"/>
      <c r="AF22" s="120">
        <f t="shared" si="0"/>
        <v>0</v>
      </c>
      <c r="AG22" s="150">
        <v>75.46</v>
      </c>
      <c r="AH22" s="24"/>
    </row>
    <row r="23" spans="1:35" ht="27.75" customHeight="1">
      <c r="A23" s="13">
        <v>1</v>
      </c>
      <c r="B23" s="39">
        <v>13</v>
      </c>
      <c r="C23" s="19" t="s">
        <v>56</v>
      </c>
      <c r="D23" s="20" t="s">
        <v>53</v>
      </c>
      <c r="E23" s="100" t="s">
        <v>24</v>
      </c>
      <c r="F23" s="156"/>
      <c r="G23" s="159"/>
      <c r="H23" s="156"/>
      <c r="I23" s="159"/>
      <c r="J23" s="156"/>
      <c r="K23" s="159"/>
      <c r="L23" s="156"/>
      <c r="M23" s="159"/>
      <c r="N23" s="156"/>
      <c r="O23" s="159"/>
      <c r="P23" s="156"/>
      <c r="Q23" s="159"/>
      <c r="R23" s="156"/>
      <c r="S23" s="159"/>
      <c r="T23" s="156"/>
      <c r="U23" s="159"/>
      <c r="V23" s="156"/>
      <c r="W23" s="159"/>
      <c r="X23" s="156"/>
      <c r="Y23" s="159"/>
      <c r="Z23" s="156"/>
      <c r="AA23" s="159"/>
      <c r="AB23" s="156"/>
      <c r="AC23" s="159"/>
      <c r="AD23" s="161"/>
      <c r="AE23" s="120"/>
      <c r="AF23" s="120">
        <f t="shared" si="0"/>
        <v>0</v>
      </c>
      <c r="AG23" s="142">
        <v>76.1</v>
      </c>
      <c r="AH23" s="17"/>
      <c r="AI23" s="4"/>
    </row>
    <row r="24" spans="1:34" ht="27.75" customHeight="1">
      <c r="A24" s="13">
        <v>18</v>
      </c>
      <c r="B24" s="39">
        <v>14</v>
      </c>
      <c r="C24" s="20" t="s">
        <v>38</v>
      </c>
      <c r="D24" s="20" t="s">
        <v>39</v>
      </c>
      <c r="E24" s="100" t="s">
        <v>24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>
        <v>4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20"/>
      <c r="AF24" s="120">
        <f t="shared" si="0"/>
        <v>4</v>
      </c>
      <c r="AG24" s="150">
        <v>64.28</v>
      </c>
      <c r="AH24" s="24"/>
    </row>
    <row r="25" spans="1:34" ht="27.75" customHeight="1">
      <c r="A25" s="13">
        <v>25</v>
      </c>
      <c r="B25" s="39">
        <v>15</v>
      </c>
      <c r="C25" s="20" t="s">
        <v>71</v>
      </c>
      <c r="D25" s="20" t="s">
        <v>72</v>
      </c>
      <c r="E25" s="100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>
        <v>4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20"/>
      <c r="AF25" s="120">
        <f t="shared" si="0"/>
        <v>4</v>
      </c>
      <c r="AG25" s="150">
        <v>64.85</v>
      </c>
      <c r="AH25" s="24"/>
    </row>
    <row r="26" spans="1:34" ht="27.75" customHeight="1">
      <c r="A26" s="13">
        <v>22</v>
      </c>
      <c r="B26" s="39">
        <v>16</v>
      </c>
      <c r="C26" s="20" t="s">
        <v>44</v>
      </c>
      <c r="D26" s="20" t="s">
        <v>45</v>
      </c>
      <c r="E26" s="100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>
        <v>4</v>
      </c>
      <c r="W26" s="119"/>
      <c r="X26" s="119"/>
      <c r="Y26" s="119"/>
      <c r="Z26" s="119"/>
      <c r="AA26" s="119"/>
      <c r="AB26" s="119"/>
      <c r="AC26" s="119"/>
      <c r="AD26" s="119"/>
      <c r="AE26" s="120"/>
      <c r="AF26" s="120">
        <f t="shared" si="0"/>
        <v>4</v>
      </c>
      <c r="AG26" s="150">
        <v>67.63</v>
      </c>
      <c r="AH26" s="24"/>
    </row>
    <row r="27" spans="1:35" ht="27.75" customHeight="1">
      <c r="A27" s="13">
        <v>5</v>
      </c>
      <c r="B27" s="39">
        <v>17</v>
      </c>
      <c r="C27" s="20" t="s">
        <v>57</v>
      </c>
      <c r="D27" s="20" t="s">
        <v>58</v>
      </c>
      <c r="E27" s="100" t="s">
        <v>24</v>
      </c>
      <c r="F27" s="156"/>
      <c r="G27" s="159"/>
      <c r="H27" s="156"/>
      <c r="I27" s="159"/>
      <c r="J27" s="156"/>
      <c r="K27" s="159"/>
      <c r="L27" s="156"/>
      <c r="M27" s="159"/>
      <c r="N27" s="156"/>
      <c r="O27" s="159"/>
      <c r="P27" s="156"/>
      <c r="Q27" s="159"/>
      <c r="R27" s="156"/>
      <c r="S27" s="159"/>
      <c r="T27" s="156"/>
      <c r="U27" s="159"/>
      <c r="V27" s="156"/>
      <c r="W27" s="159"/>
      <c r="X27" s="156">
        <v>4</v>
      </c>
      <c r="Y27" s="159"/>
      <c r="Z27" s="156"/>
      <c r="AA27" s="159"/>
      <c r="AB27" s="155"/>
      <c r="AC27" s="155"/>
      <c r="AD27" s="160"/>
      <c r="AE27" s="120"/>
      <c r="AF27" s="120">
        <f t="shared" si="0"/>
        <v>4</v>
      </c>
      <c r="AG27" s="151">
        <v>71.38</v>
      </c>
      <c r="AH27" s="23"/>
      <c r="AI27" s="4"/>
    </row>
    <row r="28" spans="1:34" ht="27.75" customHeight="1">
      <c r="A28" s="13">
        <v>8</v>
      </c>
      <c r="B28" s="39">
        <v>18</v>
      </c>
      <c r="C28" s="20" t="s">
        <v>61</v>
      </c>
      <c r="D28" s="20" t="s">
        <v>62</v>
      </c>
      <c r="E28" s="100"/>
      <c r="F28" s="119">
        <v>4</v>
      </c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20"/>
      <c r="AF28" s="120">
        <f t="shared" si="0"/>
        <v>4</v>
      </c>
      <c r="AG28" s="150">
        <v>91.78</v>
      </c>
      <c r="AH28" s="24"/>
    </row>
    <row r="29" spans="1:34" ht="27.75" customHeight="1">
      <c r="A29" s="13">
        <v>32</v>
      </c>
      <c r="B29" s="39">
        <v>19</v>
      </c>
      <c r="C29" s="20" t="s">
        <v>35</v>
      </c>
      <c r="D29" s="20" t="s">
        <v>80</v>
      </c>
      <c r="E29" s="100" t="s">
        <v>24</v>
      </c>
      <c r="F29" s="119"/>
      <c r="G29" s="119"/>
      <c r="H29" s="119"/>
      <c r="I29" s="119"/>
      <c r="J29" s="119"/>
      <c r="K29" s="119"/>
      <c r="L29" s="119"/>
      <c r="M29" s="119">
        <v>4</v>
      </c>
      <c r="N29" s="119"/>
      <c r="O29" s="119"/>
      <c r="P29" s="119"/>
      <c r="Q29" s="119"/>
      <c r="R29" s="119"/>
      <c r="S29" s="119"/>
      <c r="T29" s="119"/>
      <c r="U29" s="119"/>
      <c r="V29" s="119">
        <v>4</v>
      </c>
      <c r="W29" s="119"/>
      <c r="X29" s="119"/>
      <c r="Y29" s="119"/>
      <c r="Z29" s="119"/>
      <c r="AA29" s="119"/>
      <c r="AB29" s="119"/>
      <c r="AC29" s="119"/>
      <c r="AD29" s="119"/>
      <c r="AE29" s="120"/>
      <c r="AF29" s="120">
        <f t="shared" si="0"/>
        <v>8</v>
      </c>
      <c r="AG29" s="150">
        <v>61.29</v>
      </c>
      <c r="AH29" s="24"/>
    </row>
    <row r="30" spans="1:34" ht="27.75" customHeight="1">
      <c r="A30" s="13">
        <v>19</v>
      </c>
      <c r="B30" s="39">
        <v>20</v>
      </c>
      <c r="C30" s="20" t="s">
        <v>40</v>
      </c>
      <c r="D30" s="20" t="s">
        <v>41</v>
      </c>
      <c r="E30" s="100" t="s">
        <v>24</v>
      </c>
      <c r="F30" s="119"/>
      <c r="G30" s="119"/>
      <c r="H30" s="119"/>
      <c r="I30" s="119"/>
      <c r="J30" s="119">
        <v>4</v>
      </c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>
        <v>4</v>
      </c>
      <c r="W30" s="119"/>
      <c r="X30" s="119"/>
      <c r="Y30" s="119"/>
      <c r="Z30" s="119"/>
      <c r="AA30" s="119"/>
      <c r="AB30" s="119"/>
      <c r="AC30" s="119"/>
      <c r="AD30" s="119"/>
      <c r="AE30" s="120"/>
      <c r="AF30" s="120">
        <f t="shared" si="0"/>
        <v>8</v>
      </c>
      <c r="AG30" s="150">
        <v>65.18</v>
      </c>
      <c r="AH30" s="24"/>
    </row>
    <row r="31" spans="1:34" ht="27.75" customHeight="1">
      <c r="A31" s="13">
        <v>10</v>
      </c>
      <c r="B31" s="39">
        <v>21</v>
      </c>
      <c r="C31" s="20" t="s">
        <v>63</v>
      </c>
      <c r="D31" s="20" t="s">
        <v>64</v>
      </c>
      <c r="E31" s="100" t="s">
        <v>24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>
        <v>4</v>
      </c>
      <c r="Q31" s="119"/>
      <c r="R31" s="119"/>
      <c r="S31" s="119"/>
      <c r="T31" s="119"/>
      <c r="U31" s="119"/>
      <c r="V31" s="119">
        <v>4</v>
      </c>
      <c r="W31" s="119"/>
      <c r="X31" s="119"/>
      <c r="Y31" s="119"/>
      <c r="Z31" s="119"/>
      <c r="AA31" s="119"/>
      <c r="AB31" s="119"/>
      <c r="AC31" s="119"/>
      <c r="AD31" s="119"/>
      <c r="AE31" s="120"/>
      <c r="AF31" s="120">
        <f t="shared" si="0"/>
        <v>8</v>
      </c>
      <c r="AG31" s="150">
        <v>74.22</v>
      </c>
      <c r="AH31" s="24"/>
    </row>
    <row r="32" spans="1:34" ht="27.75" customHeight="1">
      <c r="A32" s="13">
        <v>11</v>
      </c>
      <c r="B32" s="39">
        <v>22</v>
      </c>
      <c r="C32" s="20" t="s">
        <v>31</v>
      </c>
      <c r="D32" s="20" t="s">
        <v>32</v>
      </c>
      <c r="E32" s="100"/>
      <c r="F32" s="119"/>
      <c r="G32" s="119"/>
      <c r="H32" s="119"/>
      <c r="I32" s="119"/>
      <c r="J32" s="119"/>
      <c r="K32" s="119"/>
      <c r="L32" s="119">
        <v>4</v>
      </c>
      <c r="M32" s="119"/>
      <c r="N32" s="119">
        <v>4</v>
      </c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20"/>
      <c r="AF32" s="120">
        <f t="shared" si="0"/>
        <v>8</v>
      </c>
      <c r="AG32" s="150">
        <v>76.25</v>
      </c>
      <c r="AH32" s="24"/>
    </row>
    <row r="33" spans="1:34" ht="27.75" customHeight="1">
      <c r="A33" s="13">
        <v>26</v>
      </c>
      <c r="B33" s="39">
        <v>23</v>
      </c>
      <c r="C33" s="19" t="s">
        <v>48</v>
      </c>
      <c r="D33" s="20" t="s">
        <v>49</v>
      </c>
      <c r="E33" s="100" t="s">
        <v>24</v>
      </c>
      <c r="F33" s="119"/>
      <c r="G33" s="119"/>
      <c r="H33" s="119"/>
      <c r="I33" s="119"/>
      <c r="J33" s="119"/>
      <c r="K33" s="119"/>
      <c r="L33" s="119"/>
      <c r="M33" s="119"/>
      <c r="N33" s="119">
        <v>4</v>
      </c>
      <c r="O33" s="119"/>
      <c r="P33" s="119"/>
      <c r="Q33" s="119"/>
      <c r="R33" s="119">
        <v>4</v>
      </c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20"/>
      <c r="AF33" s="120">
        <f t="shared" si="0"/>
        <v>8</v>
      </c>
      <c r="AG33" s="141">
        <v>77.91</v>
      </c>
      <c r="AH33" s="24"/>
    </row>
    <row r="34" spans="1:35" ht="27.75" customHeight="1">
      <c r="A34" s="13">
        <v>4</v>
      </c>
      <c r="B34" s="39">
        <v>24</v>
      </c>
      <c r="C34" s="20" t="s">
        <v>27</v>
      </c>
      <c r="D34" s="20" t="s">
        <v>28</v>
      </c>
      <c r="E34" s="100"/>
      <c r="F34" s="155"/>
      <c r="G34" s="156"/>
      <c r="H34" s="156"/>
      <c r="I34" s="156"/>
      <c r="J34" s="156"/>
      <c r="K34" s="156"/>
      <c r="L34" s="156"/>
      <c r="M34" s="156"/>
      <c r="N34" s="156"/>
      <c r="O34" s="156"/>
      <c r="P34" s="156">
        <v>4</v>
      </c>
      <c r="Q34" s="156"/>
      <c r="R34" s="156"/>
      <c r="S34" s="156"/>
      <c r="T34" s="156"/>
      <c r="U34" s="156"/>
      <c r="V34" s="156">
        <v>4</v>
      </c>
      <c r="W34" s="156"/>
      <c r="X34" s="156"/>
      <c r="Y34" s="156"/>
      <c r="Z34" s="156"/>
      <c r="AA34" s="156"/>
      <c r="AB34" s="156"/>
      <c r="AC34" s="156"/>
      <c r="AD34" s="157"/>
      <c r="AE34" s="120"/>
      <c r="AF34" s="120">
        <f t="shared" si="0"/>
        <v>8</v>
      </c>
      <c r="AG34" s="142">
        <v>78.47</v>
      </c>
      <c r="AH34" s="23"/>
      <c r="AI34" s="4"/>
    </row>
    <row r="35" spans="1:34" ht="27.75" customHeight="1">
      <c r="A35" s="13">
        <v>31</v>
      </c>
      <c r="B35" s="39">
        <v>25</v>
      </c>
      <c r="C35" s="20" t="s">
        <v>78</v>
      </c>
      <c r="D35" s="20" t="s">
        <v>79</v>
      </c>
      <c r="E35" s="100"/>
      <c r="F35" s="119"/>
      <c r="G35" s="119"/>
      <c r="H35" s="119"/>
      <c r="I35" s="119"/>
      <c r="J35" s="119">
        <v>4</v>
      </c>
      <c r="K35" s="119"/>
      <c r="L35" s="119"/>
      <c r="M35" s="119"/>
      <c r="N35" s="119"/>
      <c r="O35" s="119"/>
      <c r="P35" s="119">
        <v>4</v>
      </c>
      <c r="Q35" s="119"/>
      <c r="R35" s="119"/>
      <c r="S35" s="119"/>
      <c r="T35" s="119"/>
      <c r="U35" s="119"/>
      <c r="V35" s="119">
        <v>4</v>
      </c>
      <c r="W35" s="119"/>
      <c r="X35" s="119"/>
      <c r="Y35" s="119"/>
      <c r="Z35" s="119"/>
      <c r="AA35" s="119"/>
      <c r="AB35" s="119"/>
      <c r="AC35" s="119"/>
      <c r="AD35" s="119"/>
      <c r="AE35" s="120"/>
      <c r="AF35" s="120">
        <f t="shared" si="0"/>
        <v>12</v>
      </c>
      <c r="AG35" s="141">
        <v>68.28</v>
      </c>
      <c r="AH35" s="24"/>
    </row>
    <row r="36" spans="1:34" ht="27.75" customHeight="1">
      <c r="A36" s="13">
        <v>12</v>
      </c>
      <c r="B36" s="39">
        <v>26</v>
      </c>
      <c r="C36" s="20" t="s">
        <v>33</v>
      </c>
      <c r="D36" s="20" t="s">
        <v>34</v>
      </c>
      <c r="E36" s="100" t="s">
        <v>24</v>
      </c>
      <c r="F36" s="119">
        <v>4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>
        <v>4</v>
      </c>
      <c r="U36" s="119"/>
      <c r="V36" s="119">
        <v>4</v>
      </c>
      <c r="W36" s="119"/>
      <c r="X36" s="119"/>
      <c r="Y36" s="119"/>
      <c r="Z36" s="119"/>
      <c r="AA36" s="119"/>
      <c r="AB36" s="119"/>
      <c r="AC36" s="119"/>
      <c r="AD36" s="119"/>
      <c r="AE36" s="120"/>
      <c r="AF36" s="120">
        <f t="shared" si="0"/>
        <v>12</v>
      </c>
      <c r="AG36" s="141">
        <v>69.3</v>
      </c>
      <c r="AH36" s="24"/>
    </row>
    <row r="37" spans="1:34" ht="27.75" customHeight="1">
      <c r="A37" s="13">
        <v>15</v>
      </c>
      <c r="B37" s="39">
        <v>27</v>
      </c>
      <c r="C37" s="19" t="s">
        <v>52</v>
      </c>
      <c r="D37" s="20" t="s">
        <v>69</v>
      </c>
      <c r="E37" s="100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>
        <v>4</v>
      </c>
      <c r="S37" s="119"/>
      <c r="T37" s="119">
        <v>4</v>
      </c>
      <c r="U37" s="119"/>
      <c r="V37" s="119"/>
      <c r="W37" s="119"/>
      <c r="X37" s="119">
        <v>4</v>
      </c>
      <c r="Y37" s="119"/>
      <c r="Z37" s="119"/>
      <c r="AA37" s="119"/>
      <c r="AB37" s="119"/>
      <c r="AC37" s="119"/>
      <c r="AD37" s="119"/>
      <c r="AE37" s="120"/>
      <c r="AF37" s="120">
        <f t="shared" si="0"/>
        <v>12</v>
      </c>
      <c r="AG37" s="141">
        <v>73</v>
      </c>
      <c r="AH37" s="24"/>
    </row>
    <row r="38" spans="1:34" ht="27" customHeight="1">
      <c r="A38" s="13">
        <v>13</v>
      </c>
      <c r="B38" s="39">
        <v>28</v>
      </c>
      <c r="C38" s="20" t="s">
        <v>21</v>
      </c>
      <c r="D38" s="20" t="s">
        <v>65</v>
      </c>
      <c r="E38" s="100" t="s">
        <v>24</v>
      </c>
      <c r="F38" s="119"/>
      <c r="G38" s="119"/>
      <c r="H38" s="119"/>
      <c r="I38" s="119"/>
      <c r="J38" s="119"/>
      <c r="K38" s="119"/>
      <c r="L38" s="119"/>
      <c r="M38" s="119"/>
      <c r="N38" s="119">
        <v>4</v>
      </c>
      <c r="O38" s="119"/>
      <c r="P38" s="119">
        <v>4</v>
      </c>
      <c r="Q38" s="119"/>
      <c r="R38" s="119"/>
      <c r="S38" s="119"/>
      <c r="T38" s="119"/>
      <c r="U38" s="119"/>
      <c r="V38" s="119"/>
      <c r="W38" s="119"/>
      <c r="X38" s="119">
        <v>4</v>
      </c>
      <c r="Y38" s="119"/>
      <c r="Z38" s="119"/>
      <c r="AA38" s="119"/>
      <c r="AB38" s="119"/>
      <c r="AC38" s="119"/>
      <c r="AD38" s="119"/>
      <c r="AE38" s="120"/>
      <c r="AF38" s="120">
        <f t="shared" si="0"/>
        <v>12</v>
      </c>
      <c r="AG38" s="141">
        <v>89.03</v>
      </c>
      <c r="AH38" s="24"/>
    </row>
    <row r="39" spans="1:35" ht="27" customHeight="1">
      <c r="A39" s="13">
        <v>6</v>
      </c>
      <c r="B39" s="39">
        <v>29</v>
      </c>
      <c r="C39" s="20" t="s">
        <v>29</v>
      </c>
      <c r="D39" s="20" t="s">
        <v>30</v>
      </c>
      <c r="E39" s="100" t="s">
        <v>24</v>
      </c>
      <c r="F39" s="120"/>
      <c r="G39" s="120"/>
      <c r="H39" s="120"/>
      <c r="I39" s="120"/>
      <c r="J39" s="120"/>
      <c r="K39" s="120"/>
      <c r="L39" s="120">
        <v>4</v>
      </c>
      <c r="M39" s="120"/>
      <c r="N39" s="120"/>
      <c r="O39" s="120"/>
      <c r="P39" s="120">
        <v>4</v>
      </c>
      <c r="Q39" s="120"/>
      <c r="R39" s="120"/>
      <c r="S39" s="120"/>
      <c r="T39" s="120">
        <v>4</v>
      </c>
      <c r="U39" s="120"/>
      <c r="V39" s="120">
        <v>4</v>
      </c>
      <c r="W39" s="120"/>
      <c r="X39" s="120"/>
      <c r="Y39" s="120"/>
      <c r="Z39" s="120"/>
      <c r="AA39" s="120"/>
      <c r="AB39" s="120"/>
      <c r="AC39" s="120"/>
      <c r="AD39" s="120"/>
      <c r="AE39" s="120"/>
      <c r="AF39" s="120">
        <f t="shared" si="0"/>
        <v>16</v>
      </c>
      <c r="AG39" s="142">
        <v>64.5</v>
      </c>
      <c r="AH39" s="23"/>
      <c r="AI39" s="4"/>
    </row>
    <row r="40" spans="1:34" ht="47.25">
      <c r="A40" s="13">
        <v>14</v>
      </c>
      <c r="B40" s="39">
        <v>30</v>
      </c>
      <c r="C40" s="19" t="s">
        <v>20</v>
      </c>
      <c r="D40" s="20" t="s">
        <v>90</v>
      </c>
      <c r="E40" s="100" t="s">
        <v>24</v>
      </c>
      <c r="F40" s="119">
        <v>4</v>
      </c>
      <c r="G40" s="119"/>
      <c r="H40" s="119"/>
      <c r="I40" s="119"/>
      <c r="J40" s="119"/>
      <c r="K40" s="119"/>
      <c r="L40" s="119">
        <v>4</v>
      </c>
      <c r="M40" s="119"/>
      <c r="N40" s="119">
        <v>4</v>
      </c>
      <c r="O40" s="119"/>
      <c r="P40" s="119"/>
      <c r="Q40" s="119"/>
      <c r="R40" s="119"/>
      <c r="S40" s="119"/>
      <c r="T40" s="119"/>
      <c r="U40" s="119"/>
      <c r="V40" s="119">
        <v>4</v>
      </c>
      <c r="W40" s="119"/>
      <c r="X40" s="119">
        <v>4</v>
      </c>
      <c r="Y40" s="119"/>
      <c r="Z40" s="119"/>
      <c r="AA40" s="119"/>
      <c r="AB40" s="119"/>
      <c r="AC40" s="119"/>
      <c r="AD40" s="119"/>
      <c r="AE40" s="120"/>
      <c r="AF40" s="120">
        <f t="shared" si="0"/>
        <v>20</v>
      </c>
      <c r="AG40" s="141">
        <v>61.72</v>
      </c>
      <c r="AH40" s="24"/>
    </row>
    <row r="41" spans="1:34" ht="31.5">
      <c r="A41" s="13">
        <v>17</v>
      </c>
      <c r="B41" s="33"/>
      <c r="C41" s="20" t="s">
        <v>22</v>
      </c>
      <c r="D41" s="20" t="s">
        <v>37</v>
      </c>
      <c r="E41" s="100" t="s">
        <v>24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20"/>
      <c r="AF41" s="120" t="s">
        <v>92</v>
      </c>
      <c r="AG41" s="150" t="s">
        <v>88</v>
      </c>
      <c r="AH41" s="24"/>
    </row>
    <row r="42" spans="1:34" ht="28.5" customHeight="1">
      <c r="A42" s="13">
        <v>21</v>
      </c>
      <c r="B42" s="33"/>
      <c r="C42" s="20" t="s">
        <v>42</v>
      </c>
      <c r="D42" s="20" t="s">
        <v>43</v>
      </c>
      <c r="E42" s="100" t="s">
        <v>24</v>
      </c>
      <c r="F42" s="119">
        <v>4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>
        <v>4</v>
      </c>
      <c r="Q42" s="119">
        <v>4</v>
      </c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>
        <v>6</v>
      </c>
      <c r="AE42" s="120"/>
      <c r="AF42" s="120" t="s">
        <v>92</v>
      </c>
      <c r="AG42" s="150" t="s">
        <v>88</v>
      </c>
      <c r="AH42" s="24"/>
    </row>
    <row r="43" spans="1:35" ht="31.5">
      <c r="A43" s="13">
        <v>3</v>
      </c>
      <c r="B43" s="22"/>
      <c r="C43" s="20" t="s">
        <v>35</v>
      </c>
      <c r="D43" s="20" t="s">
        <v>36</v>
      </c>
      <c r="E43" s="100"/>
      <c r="F43" s="156">
        <v>4</v>
      </c>
      <c r="G43" s="156"/>
      <c r="H43" s="156"/>
      <c r="I43" s="156"/>
      <c r="J43" s="156"/>
      <c r="K43" s="156"/>
      <c r="L43" s="155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7"/>
      <c r="AE43" s="120"/>
      <c r="AF43" s="120" t="s">
        <v>87</v>
      </c>
      <c r="AG43" s="142" t="s">
        <v>88</v>
      </c>
      <c r="AH43" s="17"/>
      <c r="AI43" s="4"/>
    </row>
    <row r="44" spans="1:34" ht="27" customHeight="1">
      <c r="A44" s="13">
        <v>34</v>
      </c>
      <c r="B44" s="33"/>
      <c r="C44" s="19" t="s">
        <v>52</v>
      </c>
      <c r="D44" s="20" t="s">
        <v>81</v>
      </c>
      <c r="E44" s="100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20"/>
      <c r="AF44" s="120">
        <f>SUM(F44:AC44)+AE44</f>
        <v>0</v>
      </c>
      <c r="AG44" s="150"/>
      <c r="AH44" s="24"/>
    </row>
    <row r="45" spans="1:34" ht="47.25">
      <c r="A45" s="13">
        <v>35</v>
      </c>
      <c r="B45" s="33"/>
      <c r="C45" s="20" t="s">
        <v>82</v>
      </c>
      <c r="D45" s="20" t="s">
        <v>83</v>
      </c>
      <c r="E45" s="100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20"/>
      <c r="AF45" s="120">
        <f>SUM(F45:AC45)+AE45</f>
        <v>0</v>
      </c>
      <c r="AG45" s="150"/>
      <c r="AH45" s="24"/>
    </row>
  </sheetData>
  <sheetProtection/>
  <mergeCells count="26">
    <mergeCell ref="Z10:AA10"/>
    <mergeCell ref="AB10:AC10"/>
    <mergeCell ref="AD9:AD10"/>
    <mergeCell ref="A9:A10"/>
    <mergeCell ref="F9:AC9"/>
    <mergeCell ref="E9:E10"/>
    <mergeCell ref="B9:B10"/>
    <mergeCell ref="C9:C10"/>
    <mergeCell ref="D9:D10"/>
    <mergeCell ref="R10:S10"/>
    <mergeCell ref="F10:G10"/>
    <mergeCell ref="H10:I10"/>
    <mergeCell ref="J10:K10"/>
    <mergeCell ref="L10:M10"/>
    <mergeCell ref="N10:O10"/>
    <mergeCell ref="P10:Q10"/>
    <mergeCell ref="R1:S1"/>
    <mergeCell ref="R2:S2"/>
    <mergeCell ref="R4:S4"/>
    <mergeCell ref="AH9:AH10"/>
    <mergeCell ref="R5:S5"/>
    <mergeCell ref="T10:U10"/>
    <mergeCell ref="AE9:AE10"/>
    <mergeCell ref="AF9:AG9"/>
    <mergeCell ref="V10:W10"/>
    <mergeCell ref="X10:Y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31"/>
  <sheetViews>
    <sheetView showGridLines="0" zoomScalePageLayoutView="0" workbookViewId="0" topLeftCell="A1">
      <selection activeCell="BB18" sqref="BB18"/>
    </sheetView>
  </sheetViews>
  <sheetFormatPr defaultColWidth="9.140625" defaultRowHeight="15" outlineLevelCol="1"/>
  <cols>
    <col min="1" max="1" width="6.28125" style="0" customWidth="1"/>
    <col min="2" max="2" width="25.00390625" style="0" customWidth="1"/>
    <col min="3" max="3" width="39.8515625" style="0" customWidth="1"/>
    <col min="4" max="4" width="9.28125" style="35" customWidth="1"/>
    <col min="5" max="5" width="5.57421875" style="0" customWidth="1"/>
    <col min="6" max="6" width="4.7109375" style="0" hidden="1" customWidth="1"/>
    <col min="7" max="7" width="4.140625" style="0" hidden="1" customWidth="1"/>
    <col min="8" max="8" width="3.8515625" style="0" hidden="1" customWidth="1"/>
    <col min="9" max="9" width="4.00390625" style="0" hidden="1" customWidth="1"/>
    <col min="10" max="11" width="4.140625" style="0" hidden="1" customWidth="1"/>
    <col min="12" max="13" width="4.00390625" style="0" hidden="1" customWidth="1"/>
    <col min="14" max="14" width="3.7109375" style="0" hidden="1" customWidth="1"/>
    <col min="15" max="16" width="4.140625" style="0" hidden="1" customWidth="1"/>
    <col min="17" max="19" width="4.00390625" style="0" hidden="1" customWidth="1"/>
    <col min="20" max="20" width="4.140625" style="0" hidden="1" customWidth="1"/>
    <col min="21" max="21" width="4.28125" style="0" hidden="1" customWidth="1"/>
    <col min="22" max="22" width="3.7109375" style="0" hidden="1" customWidth="1"/>
    <col min="23" max="23" width="4.28125" style="0" hidden="1" customWidth="1"/>
    <col min="24" max="24" width="4.140625" style="0" hidden="1" customWidth="1"/>
    <col min="25" max="28" width="3.7109375" style="0" hidden="1" customWidth="1"/>
    <col min="29" max="29" width="4.00390625" style="0" hidden="1" customWidth="1"/>
    <col min="30" max="30" width="7.00390625" style="0" hidden="1" customWidth="1"/>
    <col min="31" max="31" width="0" style="0" hidden="1" customWidth="1"/>
    <col min="32" max="32" width="5.7109375" style="0" customWidth="1"/>
    <col min="34" max="34" width="4.57421875" style="4" hidden="1" customWidth="1" outlineLevel="1"/>
    <col min="35" max="48" width="3.421875" style="4" hidden="1" customWidth="1" outlineLevel="1"/>
    <col min="49" max="49" width="6.00390625" style="4" hidden="1" customWidth="1" outlineLevel="1"/>
    <col min="50" max="50" width="5.7109375" style="4" hidden="1" customWidth="1" outlineLevel="1"/>
    <col min="51" max="51" width="6.421875" style="4" customWidth="1" collapsed="1"/>
    <col min="52" max="52" width="9.140625" style="4" customWidth="1"/>
  </cols>
  <sheetData>
    <row r="1" spans="1:44" ht="15.75">
      <c r="A1" s="1" t="s">
        <v>18</v>
      </c>
      <c r="B1" s="2"/>
      <c r="C1" s="3"/>
      <c r="D1" s="59"/>
      <c r="E1" s="3"/>
      <c r="F1" s="4"/>
      <c r="G1" s="4"/>
      <c r="H1" s="4"/>
      <c r="I1" s="4"/>
      <c r="J1" s="4"/>
      <c r="K1" s="4"/>
      <c r="L1" s="4"/>
      <c r="M1" s="4"/>
      <c r="N1" s="4"/>
      <c r="O1" s="5" t="s">
        <v>0</v>
      </c>
      <c r="P1" s="5"/>
      <c r="Q1" s="5"/>
      <c r="R1" s="68">
        <v>410</v>
      </c>
      <c r="S1" s="68"/>
      <c r="T1" s="5"/>
      <c r="U1" s="5" t="s">
        <v>1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L1" s="5" t="s">
        <v>0</v>
      </c>
      <c r="AM1" s="5"/>
      <c r="AN1" s="5"/>
      <c r="AO1" s="68">
        <v>215</v>
      </c>
      <c r="AP1" s="68"/>
      <c r="AQ1" s="5"/>
      <c r="AR1" s="5" t="s">
        <v>1</v>
      </c>
    </row>
    <row r="2" spans="1:44" ht="12.75">
      <c r="A2" s="2" t="s">
        <v>19</v>
      </c>
      <c r="B2" s="6"/>
      <c r="C2" s="7"/>
      <c r="D2" s="26"/>
      <c r="E2" s="3"/>
      <c r="F2" s="4"/>
      <c r="G2" s="4"/>
      <c r="H2" s="4"/>
      <c r="I2" s="4"/>
      <c r="J2" s="4"/>
      <c r="K2" s="4"/>
      <c r="L2" s="4"/>
      <c r="M2" s="4"/>
      <c r="N2" s="4"/>
      <c r="O2" s="5" t="s">
        <v>2</v>
      </c>
      <c r="P2" s="5"/>
      <c r="Q2" s="5"/>
      <c r="R2" s="68">
        <v>350</v>
      </c>
      <c r="S2" s="68"/>
      <c r="T2" s="5"/>
      <c r="U2" s="5" t="s">
        <v>3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3"/>
      <c r="AL2" s="5" t="s">
        <v>2</v>
      </c>
      <c r="AM2" s="5"/>
      <c r="AN2" s="5"/>
      <c r="AO2" s="68">
        <v>350</v>
      </c>
      <c r="AP2" s="68"/>
      <c r="AQ2" s="5"/>
      <c r="AR2" s="5" t="s">
        <v>3</v>
      </c>
    </row>
    <row r="3" spans="1:34" ht="15.75" customHeight="1" hidden="1">
      <c r="A3" s="6"/>
      <c r="B3" s="1"/>
      <c r="C3" s="2"/>
      <c r="D3" s="27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"/>
    </row>
    <row r="4" spans="1:44" ht="12.75">
      <c r="A4" s="2" t="s">
        <v>94</v>
      </c>
      <c r="B4" s="7"/>
      <c r="C4" s="2"/>
      <c r="D4" s="27"/>
      <c r="E4" s="3"/>
      <c r="F4" s="4"/>
      <c r="G4" s="4"/>
      <c r="H4" s="4"/>
      <c r="I4" s="4"/>
      <c r="J4" s="4"/>
      <c r="K4" s="4"/>
      <c r="L4" s="4"/>
      <c r="M4" s="4"/>
      <c r="N4" s="4"/>
      <c r="O4" s="5" t="s">
        <v>4</v>
      </c>
      <c r="P4" s="4"/>
      <c r="Q4" s="4"/>
      <c r="R4" s="69">
        <f>ROUNDUP(R1/R2*60,0)</f>
        <v>71</v>
      </c>
      <c r="S4" s="69"/>
      <c r="T4" s="5"/>
      <c r="U4" s="5" t="s">
        <v>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3"/>
      <c r="AL4" s="5" t="s">
        <v>4</v>
      </c>
      <c r="AO4" s="69">
        <f>ROUNDUP(AO1/AO2*60,0)</f>
        <v>37</v>
      </c>
      <c r="AP4" s="69"/>
      <c r="AQ4" s="5"/>
      <c r="AR4" s="5" t="s">
        <v>5</v>
      </c>
    </row>
    <row r="5" spans="1:44" ht="15.75">
      <c r="A5" s="7" t="s">
        <v>95</v>
      </c>
      <c r="B5" s="8"/>
      <c r="C5" s="9"/>
      <c r="D5" s="60"/>
      <c r="E5" s="9"/>
      <c r="F5" s="4"/>
      <c r="G5" s="4"/>
      <c r="H5" s="4"/>
      <c r="I5" s="4"/>
      <c r="J5" s="4"/>
      <c r="K5" s="4"/>
      <c r="L5" s="4"/>
      <c r="M5" s="4"/>
      <c r="N5" s="4"/>
      <c r="O5" s="10" t="s">
        <v>6</v>
      </c>
      <c r="P5" s="4"/>
      <c r="Q5" s="4"/>
      <c r="R5" s="69">
        <f>R4*2</f>
        <v>142</v>
      </c>
      <c r="S5" s="69"/>
      <c r="T5" s="5"/>
      <c r="U5" s="10" t="s">
        <v>5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9"/>
      <c r="AL5" s="10" t="s">
        <v>6</v>
      </c>
      <c r="AO5" s="69">
        <f>AO4*2</f>
        <v>74</v>
      </c>
      <c r="AP5" s="69"/>
      <c r="AQ5" s="5"/>
      <c r="AR5" s="10" t="s">
        <v>5</v>
      </c>
    </row>
    <row r="6" spans="1:33" ht="15" customHeight="1" hidden="1">
      <c r="A6" s="4"/>
      <c r="B6" s="4"/>
      <c r="C6" s="4"/>
      <c r="D6" s="3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52" ht="15.75">
      <c r="A7" s="11" t="s">
        <v>7</v>
      </c>
      <c r="B7" s="4"/>
      <c r="C7" s="4"/>
      <c r="D7" s="3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Z7" s="61" t="s">
        <v>96</v>
      </c>
    </row>
    <row r="8" spans="1:33" ht="15" customHeight="1" hidden="1">
      <c r="A8" s="4"/>
      <c r="B8" s="4"/>
      <c r="C8" s="4"/>
      <c r="D8" s="3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52" ht="15" customHeight="1">
      <c r="A9" s="70" t="s">
        <v>8</v>
      </c>
      <c r="B9" s="71" t="s">
        <v>9</v>
      </c>
      <c r="C9" s="71" t="s">
        <v>10</v>
      </c>
      <c r="D9" s="42" t="s">
        <v>23</v>
      </c>
      <c r="E9" s="54" t="s">
        <v>11</v>
      </c>
      <c r="F9" s="73" t="s">
        <v>12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5"/>
      <c r="AD9" s="76" t="s">
        <v>13</v>
      </c>
      <c r="AE9" s="76" t="s">
        <v>14</v>
      </c>
      <c r="AF9" s="52" t="s">
        <v>84</v>
      </c>
      <c r="AG9" s="165"/>
      <c r="AH9" s="72" t="s">
        <v>11</v>
      </c>
      <c r="AI9" s="73" t="s">
        <v>12</v>
      </c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5"/>
      <c r="AW9" s="76" t="s">
        <v>13</v>
      </c>
      <c r="AX9" s="76" t="s">
        <v>14</v>
      </c>
      <c r="AY9" s="52" t="s">
        <v>97</v>
      </c>
      <c r="AZ9" s="165"/>
    </row>
    <row r="10" spans="1:52" ht="15">
      <c r="A10" s="77"/>
      <c r="B10" s="78"/>
      <c r="C10" s="78"/>
      <c r="D10" s="176"/>
      <c r="E10" s="164"/>
      <c r="F10" s="80">
        <v>1</v>
      </c>
      <c r="G10" s="81"/>
      <c r="H10" s="80">
        <v>2</v>
      </c>
      <c r="I10" s="81"/>
      <c r="J10" s="80">
        <v>3</v>
      </c>
      <c r="K10" s="81"/>
      <c r="L10" s="80">
        <v>4</v>
      </c>
      <c r="M10" s="81"/>
      <c r="N10" s="80">
        <v>5</v>
      </c>
      <c r="O10" s="81"/>
      <c r="P10" s="80">
        <v>6</v>
      </c>
      <c r="Q10" s="81"/>
      <c r="R10" s="80" t="s">
        <v>98</v>
      </c>
      <c r="S10" s="81"/>
      <c r="T10" s="80" t="s">
        <v>99</v>
      </c>
      <c r="U10" s="81"/>
      <c r="V10" s="80">
        <v>8</v>
      </c>
      <c r="W10" s="81"/>
      <c r="X10" s="80">
        <v>9</v>
      </c>
      <c r="Y10" s="81"/>
      <c r="Z10" s="80">
        <v>10</v>
      </c>
      <c r="AA10" s="81"/>
      <c r="AB10" s="80"/>
      <c r="AC10" s="81"/>
      <c r="AD10" s="82"/>
      <c r="AE10" s="82"/>
      <c r="AF10" s="12" t="s">
        <v>16</v>
      </c>
      <c r="AG10" s="12" t="s">
        <v>17</v>
      </c>
      <c r="AH10" s="79"/>
      <c r="AI10" s="80">
        <v>1</v>
      </c>
      <c r="AJ10" s="81"/>
      <c r="AK10" s="80" t="s">
        <v>98</v>
      </c>
      <c r="AL10" s="81"/>
      <c r="AM10" s="80" t="s">
        <v>99</v>
      </c>
      <c r="AN10" s="81"/>
      <c r="AO10" s="80">
        <v>8</v>
      </c>
      <c r="AP10" s="81"/>
      <c r="AQ10" s="80">
        <v>5</v>
      </c>
      <c r="AR10" s="81"/>
      <c r="AS10" s="80">
        <v>2</v>
      </c>
      <c r="AT10" s="81"/>
      <c r="AU10" s="80">
        <v>10</v>
      </c>
      <c r="AV10" s="81"/>
      <c r="AW10" s="82"/>
      <c r="AX10" s="82"/>
      <c r="AY10" s="12" t="s">
        <v>16</v>
      </c>
      <c r="AZ10" s="12" t="s">
        <v>17</v>
      </c>
    </row>
    <row r="11" spans="1:53" ht="27" customHeight="1">
      <c r="A11" s="39">
        <v>1</v>
      </c>
      <c r="B11" s="20" t="s">
        <v>59</v>
      </c>
      <c r="C11" s="20" t="s">
        <v>70</v>
      </c>
      <c r="D11" s="100" t="s">
        <v>24</v>
      </c>
      <c r="E11" s="166">
        <v>20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20"/>
      <c r="AF11" s="120">
        <f aca="true" t="shared" si="0" ref="AF11:AF29">SUM(F11:AC11)+AE11</f>
        <v>0</v>
      </c>
      <c r="AG11" s="141">
        <v>69.47</v>
      </c>
      <c r="AH11" s="166">
        <v>20</v>
      </c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>
        <f aca="true" t="shared" si="1" ref="AY11:AY18">SUM(AJ11:AW11)+AX11</f>
        <v>0</v>
      </c>
      <c r="AZ11" s="151">
        <v>58.22</v>
      </c>
      <c r="BA11" s="62"/>
    </row>
    <row r="12" spans="1:53" ht="27" customHeight="1">
      <c r="A12" s="39">
        <v>2</v>
      </c>
      <c r="B12" s="20" t="s">
        <v>61</v>
      </c>
      <c r="C12" s="20" t="s">
        <v>62</v>
      </c>
      <c r="D12" s="100"/>
      <c r="E12" s="166">
        <v>18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20"/>
      <c r="AF12" s="120">
        <f t="shared" si="0"/>
        <v>0</v>
      </c>
      <c r="AG12" s="141">
        <v>73.63</v>
      </c>
      <c r="AH12" s="166">
        <v>18</v>
      </c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>
        <v>4</v>
      </c>
      <c r="AT12" s="120"/>
      <c r="AU12" s="120"/>
      <c r="AV12" s="120"/>
      <c r="AW12" s="120"/>
      <c r="AX12" s="120"/>
      <c r="AY12" s="120">
        <f t="shared" si="1"/>
        <v>4</v>
      </c>
      <c r="AZ12" s="151">
        <v>51.31</v>
      </c>
      <c r="BA12" s="62"/>
    </row>
    <row r="13" spans="1:53" ht="27" customHeight="1">
      <c r="A13" s="39">
        <v>3</v>
      </c>
      <c r="B13" s="20" t="s">
        <v>68</v>
      </c>
      <c r="C13" s="20" t="s">
        <v>100</v>
      </c>
      <c r="D13" s="100" t="s">
        <v>24</v>
      </c>
      <c r="E13" s="166">
        <v>10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20"/>
      <c r="AF13" s="120">
        <f t="shared" si="0"/>
        <v>0</v>
      </c>
      <c r="AG13" s="141">
        <v>76.85</v>
      </c>
      <c r="AH13" s="166">
        <v>10</v>
      </c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>
        <v>4</v>
      </c>
      <c r="AT13" s="120"/>
      <c r="AU13" s="120"/>
      <c r="AV13" s="120"/>
      <c r="AW13" s="120"/>
      <c r="AX13" s="120"/>
      <c r="AY13" s="120">
        <f t="shared" si="1"/>
        <v>4</v>
      </c>
      <c r="AZ13" s="151">
        <v>55.62</v>
      </c>
      <c r="BA13" s="62"/>
    </row>
    <row r="14" spans="1:53" ht="27" customHeight="1">
      <c r="A14" s="39">
        <v>4</v>
      </c>
      <c r="B14" s="20" t="s">
        <v>66</v>
      </c>
      <c r="C14" s="21" t="s">
        <v>67</v>
      </c>
      <c r="D14" s="100" t="s">
        <v>24</v>
      </c>
      <c r="E14" s="166">
        <v>9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>
        <v>4</v>
      </c>
      <c r="AA14" s="119"/>
      <c r="AB14" s="119"/>
      <c r="AC14" s="119"/>
      <c r="AD14" s="119"/>
      <c r="AE14" s="120"/>
      <c r="AF14" s="120">
        <f t="shared" si="0"/>
        <v>4</v>
      </c>
      <c r="AG14" s="141">
        <v>66.13</v>
      </c>
      <c r="AH14" s="166">
        <v>9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>
        <f t="shared" si="1"/>
        <v>0</v>
      </c>
      <c r="AZ14" s="151"/>
      <c r="BA14" s="62"/>
    </row>
    <row r="15" spans="1:53" ht="27" customHeight="1">
      <c r="A15" s="39">
        <v>5</v>
      </c>
      <c r="B15" s="20" t="s">
        <v>75</v>
      </c>
      <c r="C15" s="20" t="s">
        <v>76</v>
      </c>
      <c r="D15" s="100"/>
      <c r="E15" s="166">
        <v>16</v>
      </c>
      <c r="F15" s="119"/>
      <c r="G15" s="119"/>
      <c r="H15" s="119"/>
      <c r="I15" s="119"/>
      <c r="J15" s="119"/>
      <c r="K15" s="119"/>
      <c r="L15" s="119">
        <v>4</v>
      </c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20"/>
      <c r="AF15" s="120">
        <f t="shared" si="0"/>
        <v>4</v>
      </c>
      <c r="AG15" s="141">
        <v>69.25</v>
      </c>
      <c r="AH15" s="166">
        <v>16</v>
      </c>
      <c r="AI15" s="120"/>
      <c r="AJ15" s="120"/>
      <c r="AK15" s="167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>
        <f t="shared" si="1"/>
        <v>0</v>
      </c>
      <c r="AZ15" s="120"/>
      <c r="BA15" s="85"/>
    </row>
    <row r="16" spans="1:92" s="66" customFormat="1" ht="27" customHeight="1" thickBot="1">
      <c r="A16" s="39">
        <v>6</v>
      </c>
      <c r="B16" s="65" t="s">
        <v>46</v>
      </c>
      <c r="C16" s="65" t="s">
        <v>101</v>
      </c>
      <c r="D16" s="100"/>
      <c r="E16" s="166">
        <v>11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>
        <v>4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20"/>
      <c r="AF16" s="120">
        <f t="shared" si="0"/>
        <v>4</v>
      </c>
      <c r="AG16" s="141">
        <v>72</v>
      </c>
      <c r="AH16" s="166">
        <v>11</v>
      </c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>
        <f t="shared" si="1"/>
        <v>0</v>
      </c>
      <c r="AZ16" s="120"/>
      <c r="BA16" s="85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</row>
    <row r="17" spans="1:92" ht="27" customHeight="1" thickTop="1">
      <c r="A17" s="39">
        <v>7</v>
      </c>
      <c r="B17" s="67" t="s">
        <v>78</v>
      </c>
      <c r="C17" s="67" t="s">
        <v>79</v>
      </c>
      <c r="D17" s="100"/>
      <c r="E17" s="166">
        <v>19</v>
      </c>
      <c r="F17" s="119">
        <v>4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20"/>
      <c r="AF17" s="120">
        <f t="shared" si="0"/>
        <v>4</v>
      </c>
      <c r="AG17" s="141">
        <v>74.28</v>
      </c>
      <c r="AH17" s="166">
        <v>19</v>
      </c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>
        <f t="shared" si="1"/>
        <v>0</v>
      </c>
      <c r="AZ17" s="120"/>
      <c r="BA17" s="85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</row>
    <row r="18" spans="1:92" ht="27" customHeight="1">
      <c r="A18" s="39">
        <v>8</v>
      </c>
      <c r="B18" s="20" t="s">
        <v>61</v>
      </c>
      <c r="C18" s="20" t="s">
        <v>77</v>
      </c>
      <c r="D18" s="100" t="s">
        <v>24</v>
      </c>
      <c r="E18" s="166">
        <v>4</v>
      </c>
      <c r="F18" s="155"/>
      <c r="G18" s="156"/>
      <c r="H18" s="156">
        <v>4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20"/>
      <c r="AF18" s="120">
        <f t="shared" si="0"/>
        <v>4</v>
      </c>
      <c r="AG18" s="142">
        <v>74.44</v>
      </c>
      <c r="AH18" s="166">
        <v>4</v>
      </c>
      <c r="AI18" s="155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7"/>
      <c r="AX18" s="120"/>
      <c r="AY18" s="120">
        <f t="shared" si="1"/>
        <v>0</v>
      </c>
      <c r="AZ18" s="120"/>
      <c r="BA18" s="85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</row>
    <row r="19" spans="1:52" ht="27" customHeight="1">
      <c r="A19" s="39">
        <v>9</v>
      </c>
      <c r="B19" s="19" t="s">
        <v>52</v>
      </c>
      <c r="C19" s="20" t="s">
        <v>81</v>
      </c>
      <c r="D19" s="100"/>
      <c r="E19" s="166">
        <v>1</v>
      </c>
      <c r="F19" s="156"/>
      <c r="G19" s="159"/>
      <c r="H19" s="156"/>
      <c r="I19" s="159"/>
      <c r="J19" s="156">
        <v>4</v>
      </c>
      <c r="K19" s="159"/>
      <c r="L19" s="156"/>
      <c r="M19" s="159"/>
      <c r="N19" s="156"/>
      <c r="O19" s="159"/>
      <c r="P19" s="156"/>
      <c r="Q19" s="159"/>
      <c r="R19" s="156"/>
      <c r="S19" s="159"/>
      <c r="T19" s="156"/>
      <c r="U19" s="159"/>
      <c r="V19" s="156"/>
      <c r="W19" s="159"/>
      <c r="X19" s="156"/>
      <c r="Y19" s="159"/>
      <c r="Z19" s="156"/>
      <c r="AA19" s="159"/>
      <c r="AB19" s="156"/>
      <c r="AC19" s="159"/>
      <c r="AD19" s="161"/>
      <c r="AE19" s="120"/>
      <c r="AF19" s="120">
        <f t="shared" si="0"/>
        <v>4</v>
      </c>
      <c r="AG19" s="142">
        <v>75.44</v>
      </c>
      <c r="AH19" s="166">
        <v>1</v>
      </c>
      <c r="AI19" s="156"/>
      <c r="AJ19" s="159"/>
      <c r="AK19" s="156"/>
      <c r="AL19" s="159"/>
      <c r="AM19" s="156"/>
      <c r="AN19" s="159"/>
      <c r="AO19" s="156"/>
      <c r="AP19" s="159"/>
      <c r="AQ19" s="156"/>
      <c r="AR19" s="159"/>
      <c r="AS19" s="156"/>
      <c r="AT19" s="159"/>
      <c r="AU19" s="156"/>
      <c r="AV19" s="156"/>
      <c r="AW19" s="161"/>
      <c r="AX19" s="120"/>
      <c r="AY19" s="120">
        <f>SUM(AI19:AV19)+AX19</f>
        <v>0</v>
      </c>
      <c r="AZ19" s="132"/>
    </row>
    <row r="20" spans="1:53" ht="27" customHeight="1">
      <c r="A20" s="39">
        <v>10</v>
      </c>
      <c r="B20" s="20" t="s">
        <v>102</v>
      </c>
      <c r="C20" s="20" t="s">
        <v>103</v>
      </c>
      <c r="D20" s="100" t="s">
        <v>24</v>
      </c>
      <c r="E20" s="166">
        <v>21</v>
      </c>
      <c r="F20" s="119"/>
      <c r="G20" s="119"/>
      <c r="H20" s="119"/>
      <c r="I20" s="119"/>
      <c r="J20" s="119"/>
      <c r="K20" s="119"/>
      <c r="L20" s="119"/>
      <c r="M20" s="119"/>
      <c r="N20" s="119">
        <v>4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0">
        <f t="shared" si="0"/>
        <v>4</v>
      </c>
      <c r="AG20" s="141">
        <v>76.19</v>
      </c>
      <c r="AH20" s="166">
        <v>21</v>
      </c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>
        <f aca="true" t="shared" si="2" ref="AY20:AY31">SUM(AJ20:AW20)+AX20</f>
        <v>0</v>
      </c>
      <c r="AZ20" s="120"/>
      <c r="BA20" s="62"/>
    </row>
    <row r="21" spans="1:53" ht="27" customHeight="1">
      <c r="A21" s="39">
        <v>11</v>
      </c>
      <c r="B21" s="20" t="s">
        <v>75</v>
      </c>
      <c r="C21" s="20" t="s">
        <v>104</v>
      </c>
      <c r="D21" s="100" t="s">
        <v>24</v>
      </c>
      <c r="E21" s="166">
        <v>8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>
        <v>4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20"/>
      <c r="AF21" s="120">
        <f t="shared" si="0"/>
        <v>4</v>
      </c>
      <c r="AG21" s="141">
        <v>76.65</v>
      </c>
      <c r="AH21" s="166">
        <v>8</v>
      </c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>
        <f t="shared" si="2"/>
        <v>0</v>
      </c>
      <c r="AZ21" s="120"/>
      <c r="BA21" s="62"/>
    </row>
    <row r="22" spans="1:53" ht="27" customHeight="1">
      <c r="A22" s="39">
        <v>12</v>
      </c>
      <c r="B22" s="20" t="s">
        <v>35</v>
      </c>
      <c r="C22" s="20" t="s">
        <v>80</v>
      </c>
      <c r="D22" s="100" t="s">
        <v>24</v>
      </c>
      <c r="E22" s="166">
        <v>22</v>
      </c>
      <c r="F22" s="119">
        <v>4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>
        <v>4</v>
      </c>
      <c r="Y22" s="119"/>
      <c r="Z22" s="119"/>
      <c r="AA22" s="119"/>
      <c r="AB22" s="119"/>
      <c r="AC22" s="119"/>
      <c r="AD22" s="119"/>
      <c r="AE22" s="120"/>
      <c r="AF22" s="120">
        <f t="shared" si="0"/>
        <v>8</v>
      </c>
      <c r="AG22" s="141">
        <v>61.84</v>
      </c>
      <c r="AH22" s="166">
        <v>22</v>
      </c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>
        <f t="shared" si="2"/>
        <v>0</v>
      </c>
      <c r="AZ22" s="120"/>
      <c r="BA22" s="62"/>
    </row>
    <row r="23" spans="1:53" ht="27" customHeight="1">
      <c r="A23" s="39">
        <v>13</v>
      </c>
      <c r="B23" s="20" t="s">
        <v>82</v>
      </c>
      <c r="C23" s="20" t="s">
        <v>83</v>
      </c>
      <c r="D23" s="100"/>
      <c r="E23" s="166">
        <v>24</v>
      </c>
      <c r="F23" s="119"/>
      <c r="G23" s="119"/>
      <c r="H23" s="119"/>
      <c r="I23" s="119"/>
      <c r="J23" s="119">
        <v>4</v>
      </c>
      <c r="K23" s="119"/>
      <c r="L23" s="119"/>
      <c r="M23" s="119"/>
      <c r="N23" s="119">
        <v>4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20"/>
      <c r="AF23" s="120">
        <f t="shared" si="0"/>
        <v>8</v>
      </c>
      <c r="AG23" s="141">
        <v>66.07</v>
      </c>
      <c r="AH23" s="166">
        <v>24</v>
      </c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>
        <f t="shared" si="2"/>
        <v>0</v>
      </c>
      <c r="AZ23" s="120"/>
      <c r="BA23" s="62"/>
    </row>
    <row r="24" spans="1:53" ht="27" customHeight="1">
      <c r="A24" s="39">
        <v>14</v>
      </c>
      <c r="B24" s="19" t="s">
        <v>52</v>
      </c>
      <c r="C24" s="20" t="s">
        <v>69</v>
      </c>
      <c r="D24" s="100"/>
      <c r="E24" s="166">
        <v>23</v>
      </c>
      <c r="F24" s="119">
        <v>4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>
        <v>4</v>
      </c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20"/>
      <c r="AF24" s="120">
        <f t="shared" si="0"/>
        <v>8</v>
      </c>
      <c r="AG24" s="141">
        <v>71.97</v>
      </c>
      <c r="AH24" s="166">
        <v>23</v>
      </c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>
        <f t="shared" si="2"/>
        <v>0</v>
      </c>
      <c r="AZ24" s="120"/>
      <c r="BA24" s="62"/>
    </row>
    <row r="25" spans="1:53" ht="27" customHeight="1">
      <c r="A25" s="39">
        <v>15</v>
      </c>
      <c r="B25" s="20" t="s">
        <v>59</v>
      </c>
      <c r="C25" s="20" t="s">
        <v>60</v>
      </c>
      <c r="D25" s="100" t="s">
        <v>24</v>
      </c>
      <c r="E25" s="166">
        <v>6</v>
      </c>
      <c r="F25" s="120">
        <v>4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>
        <v>4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>
        <f t="shared" si="0"/>
        <v>8</v>
      </c>
      <c r="AG25" s="142">
        <v>73.32</v>
      </c>
      <c r="AH25" s="166">
        <v>6</v>
      </c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>
        <f t="shared" si="2"/>
        <v>0</v>
      </c>
      <c r="AZ25" s="120"/>
      <c r="BA25" s="62"/>
    </row>
    <row r="26" spans="1:53" ht="27" customHeight="1">
      <c r="A26" s="39">
        <v>16</v>
      </c>
      <c r="B26" s="19" t="s">
        <v>73</v>
      </c>
      <c r="C26" s="20" t="s">
        <v>74</v>
      </c>
      <c r="D26" s="100" t="s">
        <v>24</v>
      </c>
      <c r="E26" s="166">
        <v>15</v>
      </c>
      <c r="F26" s="119"/>
      <c r="G26" s="119"/>
      <c r="H26" s="119"/>
      <c r="I26" s="119"/>
      <c r="J26" s="119"/>
      <c r="K26" s="119"/>
      <c r="L26" s="119">
        <v>4</v>
      </c>
      <c r="M26" s="119"/>
      <c r="N26" s="119"/>
      <c r="O26" s="119"/>
      <c r="P26" s="119">
        <v>4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20"/>
      <c r="AF26" s="120">
        <f t="shared" si="0"/>
        <v>8</v>
      </c>
      <c r="AG26" s="141">
        <v>82.6</v>
      </c>
      <c r="AH26" s="166">
        <v>15</v>
      </c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>
        <f t="shared" si="2"/>
        <v>0</v>
      </c>
      <c r="AZ26" s="120"/>
      <c r="BA26" s="62"/>
    </row>
    <row r="27" spans="1:53" ht="27" customHeight="1">
      <c r="A27" s="39">
        <v>17</v>
      </c>
      <c r="B27" s="20" t="s">
        <v>105</v>
      </c>
      <c r="C27" s="20" t="s">
        <v>72</v>
      </c>
      <c r="D27" s="100"/>
      <c r="E27" s="166">
        <v>13</v>
      </c>
      <c r="F27" s="119"/>
      <c r="G27" s="119"/>
      <c r="H27" s="119"/>
      <c r="I27" s="119"/>
      <c r="J27" s="119">
        <v>4</v>
      </c>
      <c r="K27" s="119"/>
      <c r="L27" s="119"/>
      <c r="M27" s="119"/>
      <c r="N27" s="119"/>
      <c r="O27" s="119"/>
      <c r="P27" s="119">
        <v>4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20"/>
      <c r="AF27" s="120">
        <f t="shared" si="0"/>
        <v>8</v>
      </c>
      <c r="AG27" s="141">
        <v>91.97</v>
      </c>
      <c r="AH27" s="166">
        <v>13</v>
      </c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>
        <f t="shared" si="2"/>
        <v>0</v>
      </c>
      <c r="AZ27" s="120"/>
      <c r="BA27" s="62"/>
    </row>
    <row r="28" spans="1:53" ht="27" customHeight="1">
      <c r="A28" s="39">
        <v>18</v>
      </c>
      <c r="B28" s="19" t="s">
        <v>52</v>
      </c>
      <c r="C28" s="20" t="s">
        <v>106</v>
      </c>
      <c r="D28" s="100" t="s">
        <v>24</v>
      </c>
      <c r="E28" s="166">
        <v>12</v>
      </c>
      <c r="F28" s="119"/>
      <c r="G28" s="119"/>
      <c r="H28" s="119">
        <v>4</v>
      </c>
      <c r="I28" s="119"/>
      <c r="J28" s="119">
        <v>4</v>
      </c>
      <c r="K28" s="119"/>
      <c r="L28" s="119"/>
      <c r="M28" s="119"/>
      <c r="N28" s="119"/>
      <c r="O28" s="119"/>
      <c r="P28" s="119">
        <v>4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20"/>
      <c r="AF28" s="120">
        <f t="shared" si="0"/>
        <v>12</v>
      </c>
      <c r="AG28" s="141">
        <v>71.88</v>
      </c>
      <c r="AH28" s="166">
        <v>12</v>
      </c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>
        <f t="shared" si="2"/>
        <v>0</v>
      </c>
      <c r="AZ28" s="120"/>
      <c r="BA28" s="62"/>
    </row>
    <row r="29" spans="1:53" ht="27" customHeight="1">
      <c r="A29" s="39">
        <v>19</v>
      </c>
      <c r="B29" s="20" t="s">
        <v>102</v>
      </c>
      <c r="C29" s="20" t="s">
        <v>65</v>
      </c>
      <c r="D29" s="100" t="s">
        <v>24</v>
      </c>
      <c r="E29" s="166">
        <v>5</v>
      </c>
      <c r="F29" s="156"/>
      <c r="G29" s="159"/>
      <c r="H29" s="156"/>
      <c r="I29" s="159"/>
      <c r="J29" s="156"/>
      <c r="K29" s="159"/>
      <c r="L29" s="156"/>
      <c r="M29" s="159"/>
      <c r="N29" s="156">
        <v>4</v>
      </c>
      <c r="O29" s="159"/>
      <c r="P29" s="156">
        <v>4</v>
      </c>
      <c r="Q29" s="159"/>
      <c r="R29" s="156"/>
      <c r="S29" s="159"/>
      <c r="T29" s="156"/>
      <c r="U29" s="159"/>
      <c r="V29" s="156">
        <v>4</v>
      </c>
      <c r="W29" s="159"/>
      <c r="X29" s="156">
        <v>4</v>
      </c>
      <c r="Y29" s="159"/>
      <c r="Z29" s="156"/>
      <c r="AA29" s="159"/>
      <c r="AB29" s="155"/>
      <c r="AC29" s="155"/>
      <c r="AD29" s="160"/>
      <c r="AE29" s="120"/>
      <c r="AF29" s="168">
        <f t="shared" si="0"/>
        <v>16</v>
      </c>
      <c r="AG29" s="173">
        <v>80.5</v>
      </c>
      <c r="AH29" s="166">
        <v>5</v>
      </c>
      <c r="AI29" s="156"/>
      <c r="AJ29" s="159"/>
      <c r="AK29" s="156"/>
      <c r="AL29" s="159"/>
      <c r="AM29" s="156"/>
      <c r="AN29" s="159"/>
      <c r="AO29" s="156"/>
      <c r="AP29" s="159"/>
      <c r="AQ29" s="156"/>
      <c r="AR29" s="159"/>
      <c r="AS29" s="156"/>
      <c r="AT29" s="159"/>
      <c r="AU29" s="156"/>
      <c r="AV29" s="159"/>
      <c r="AW29" s="160"/>
      <c r="AX29" s="120"/>
      <c r="AY29" s="120">
        <f t="shared" si="2"/>
        <v>0</v>
      </c>
      <c r="AZ29" s="120"/>
      <c r="BA29" s="62"/>
    </row>
    <row r="30" spans="1:53" ht="27" customHeight="1">
      <c r="A30" s="33"/>
      <c r="B30" s="20" t="s">
        <v>57</v>
      </c>
      <c r="C30" s="20" t="s">
        <v>58</v>
      </c>
      <c r="D30" s="102" t="s">
        <v>24</v>
      </c>
      <c r="E30" s="169">
        <v>7</v>
      </c>
      <c r="F30" s="118">
        <v>4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>
        <v>4</v>
      </c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70"/>
      <c r="AF30" s="172" t="s">
        <v>87</v>
      </c>
      <c r="AG30" s="174"/>
      <c r="AH30" s="171">
        <v>7</v>
      </c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>
        <f t="shared" si="2"/>
        <v>0</v>
      </c>
      <c r="AZ30" s="158"/>
      <c r="BA30" s="62"/>
    </row>
    <row r="31" spans="1:52" ht="27" customHeight="1">
      <c r="A31" s="22"/>
      <c r="B31" s="20" t="s">
        <v>107</v>
      </c>
      <c r="C31" s="20" t="s">
        <v>108</v>
      </c>
      <c r="D31" s="100"/>
      <c r="E31" s="166">
        <v>2</v>
      </c>
      <c r="F31" s="156"/>
      <c r="G31" s="159"/>
      <c r="H31" s="156"/>
      <c r="I31" s="159"/>
      <c r="J31" s="156">
        <v>4</v>
      </c>
      <c r="K31" s="159"/>
      <c r="L31" s="156">
        <v>4</v>
      </c>
      <c r="M31" s="159"/>
      <c r="N31" s="156"/>
      <c r="O31" s="159"/>
      <c r="P31" s="156"/>
      <c r="Q31" s="159"/>
      <c r="R31" s="156"/>
      <c r="S31" s="159"/>
      <c r="T31" s="156"/>
      <c r="U31" s="159"/>
      <c r="V31" s="156"/>
      <c r="W31" s="159"/>
      <c r="X31" s="156"/>
      <c r="Y31" s="159"/>
      <c r="Z31" s="156"/>
      <c r="AA31" s="159"/>
      <c r="AB31" s="156"/>
      <c r="AC31" s="159"/>
      <c r="AD31" s="160"/>
      <c r="AE31" s="158"/>
      <c r="AF31" s="163" t="s">
        <v>109</v>
      </c>
      <c r="AG31" s="175"/>
      <c r="AH31" s="166">
        <v>2</v>
      </c>
      <c r="AI31" s="156"/>
      <c r="AJ31" s="159"/>
      <c r="AK31" s="156"/>
      <c r="AL31" s="159"/>
      <c r="AM31" s="156"/>
      <c r="AN31" s="159"/>
      <c r="AO31" s="156"/>
      <c r="AP31" s="159"/>
      <c r="AQ31" s="156"/>
      <c r="AR31" s="159"/>
      <c r="AS31" s="156"/>
      <c r="AT31" s="159"/>
      <c r="AU31" s="156"/>
      <c r="AV31" s="156"/>
      <c r="AW31" s="160"/>
      <c r="AX31" s="158"/>
      <c r="AY31" s="158">
        <f t="shared" si="2"/>
        <v>0</v>
      </c>
      <c r="AZ31" s="132"/>
    </row>
  </sheetData>
  <sheetProtection/>
  <mergeCells count="4">
    <mergeCell ref="E9:E10"/>
    <mergeCell ref="AY9:AZ9"/>
    <mergeCell ref="AF9:AG9"/>
    <mergeCell ref="D9:D10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2012-07-23T14:44:02Z</dcterms:modified>
  <cp:category/>
  <cp:version/>
  <cp:contentType/>
  <cp:contentStatus/>
</cp:coreProperties>
</file>